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harts/chartEx1.xml" ContentType="application/vnd.ms-office.chartex+xml"/>
  <Override PartName="/xl/charts/colors20.xml" ContentType="application/vnd.ms-office.chartcolorstyle+xml"/>
  <Override PartName="/xl/charts/style20.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nv.sa.gov.au\zwsa\ZWSA\Industry programs\CE-BSP\COMMUNICATIONS\Web-Content_GISA\Waste and Recycling Toolkit\FINALS\"/>
    </mc:Choice>
  </mc:AlternateContent>
  <workbookProtection workbookAlgorithmName="SHA-512" workbookHashValue="kZBxlnuCXkF3vMoLDGsGXHA3Ful2rXXwVkwt322vMxMbxRyBVdRYrafTi+7o5gC3UKGgpD2sfqNjgTSXzuEC+w==" workbookSaltValue="W8Jl8dQZwGPics9VJHrRIg==" workbookSpinCount="100000" lockStructure="1"/>
  <bookViews>
    <workbookView xWindow="0" yWindow="0" windowWidth="28800" windowHeight="12660"/>
  </bookViews>
  <sheets>
    <sheet name="1. Introduction" sheetId="1" r:id="rId1"/>
    <sheet name="2. Bin Size Guide" sheetId="10" r:id="rId2"/>
    <sheet name="3. Enter Bin Data" sheetId="2" r:id="rId3"/>
    <sheet name="4. Enter Cost Data" sheetId="9" r:id="rId4"/>
    <sheet name="5. Waste Report" sheetId="3" r:id="rId5"/>
    <sheet name="Waste Density Data" sheetId="4" state="hidden" r:id="rId6"/>
  </sheets>
  <definedNames>
    <definedName name="_xlchart.v2.0" hidden="1">'5. Waste Report'!$B$57:$B$60</definedName>
    <definedName name="_xlchart.v2.1" hidden="1">'5. Waste Report'!$D$57:$D$60</definedName>
    <definedName name="Period">'Waste Density Data'!$A$22:$B$27</definedName>
    <definedName name="_xlnm.Print_Area" localSheetId="4">'5. Waste Report'!$A$1:$E$140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6" i="9" l="1"/>
  <c r="U17" i="9"/>
  <c r="U18" i="9"/>
  <c r="U19" i="9"/>
  <c r="U20" i="9"/>
  <c r="U21" i="9"/>
  <c r="U22" i="9"/>
  <c r="U23" i="9"/>
  <c r="U24" i="9"/>
  <c r="U25" i="9"/>
  <c r="U26" i="9"/>
  <c r="U27" i="9"/>
  <c r="U28" i="9"/>
  <c r="U29" i="9"/>
  <c r="U30" i="9"/>
  <c r="U31" i="9"/>
  <c r="U32" i="9"/>
  <c r="U33" i="9"/>
  <c r="U34" i="9"/>
  <c r="U15" i="9"/>
  <c r="U35" i="9" l="1"/>
  <c r="C117" i="3" s="1"/>
  <c r="F19" i="9"/>
  <c r="G19" i="9"/>
  <c r="F20" i="9"/>
  <c r="G20" i="9"/>
  <c r="F21" i="9"/>
  <c r="G21" i="9"/>
  <c r="F22" i="9"/>
  <c r="G22" i="9"/>
  <c r="F23" i="9"/>
  <c r="G23" i="9"/>
  <c r="F24" i="9"/>
  <c r="G24" i="9"/>
  <c r="F25" i="9"/>
  <c r="G25" i="9"/>
  <c r="F26" i="9"/>
  <c r="G26" i="9"/>
  <c r="F27" i="9"/>
  <c r="G27" i="9"/>
  <c r="F28" i="9"/>
  <c r="G28" i="9"/>
  <c r="F29" i="9"/>
  <c r="G29" i="9"/>
  <c r="F30" i="9"/>
  <c r="G30" i="9"/>
  <c r="F31" i="9"/>
  <c r="G31" i="9"/>
  <c r="F32" i="9"/>
  <c r="G32" i="9"/>
  <c r="F33" i="9"/>
  <c r="G33" i="9"/>
  <c r="F34" i="9"/>
  <c r="G34" i="9"/>
  <c r="G18" i="9"/>
  <c r="E19" i="9"/>
  <c r="E20" i="9"/>
  <c r="E21" i="9"/>
  <c r="E22" i="9"/>
  <c r="E23" i="9"/>
  <c r="E24" i="9"/>
  <c r="E25" i="9"/>
  <c r="E26" i="9"/>
  <c r="E27" i="9"/>
  <c r="E28" i="9"/>
  <c r="E29" i="9"/>
  <c r="E30" i="9"/>
  <c r="E31" i="9"/>
  <c r="E32" i="9"/>
  <c r="E33" i="9"/>
  <c r="E34" i="9"/>
  <c r="D19" i="9"/>
  <c r="D20" i="9"/>
  <c r="D21" i="9"/>
  <c r="D22" i="9"/>
  <c r="D23" i="9"/>
  <c r="D24" i="9"/>
  <c r="D25" i="9"/>
  <c r="D26" i="9"/>
  <c r="D27" i="9"/>
  <c r="D28" i="9"/>
  <c r="D29" i="9"/>
  <c r="D30" i="9"/>
  <c r="D31" i="9"/>
  <c r="D32" i="9"/>
  <c r="D33" i="9"/>
  <c r="D34" i="9"/>
  <c r="C19" i="9"/>
  <c r="C20" i="9"/>
  <c r="C21" i="9"/>
  <c r="C22" i="9"/>
  <c r="C23" i="9"/>
  <c r="C24" i="9"/>
  <c r="C25" i="9"/>
  <c r="C26" i="9"/>
  <c r="C27" i="9"/>
  <c r="C28" i="9"/>
  <c r="C29" i="9"/>
  <c r="C30" i="9"/>
  <c r="C31" i="9"/>
  <c r="C32" i="9"/>
  <c r="C33" i="9"/>
  <c r="C34" i="9"/>
  <c r="B19" i="9"/>
  <c r="B20" i="9"/>
  <c r="B21" i="9"/>
  <c r="B22" i="9"/>
  <c r="B23" i="9"/>
  <c r="B24" i="9"/>
  <c r="B25" i="9"/>
  <c r="B26" i="9"/>
  <c r="B27" i="9"/>
  <c r="B28" i="9"/>
  <c r="B29" i="9"/>
  <c r="B30" i="9"/>
  <c r="B31" i="9"/>
  <c r="B32" i="9"/>
  <c r="B33" i="9"/>
  <c r="B34" i="9"/>
  <c r="B15" i="9"/>
  <c r="N15" i="9" l="1"/>
  <c r="E16" i="9" l="1"/>
  <c r="C9" i="9"/>
  <c r="N18" i="9" l="1"/>
  <c r="N16" i="9"/>
  <c r="N17" i="9"/>
  <c r="F16" i="9"/>
  <c r="F17" i="9"/>
  <c r="F18" i="9"/>
  <c r="H15" i="2"/>
  <c r="H16" i="9" s="1"/>
  <c r="H16" i="2"/>
  <c r="H17" i="9" s="1"/>
  <c r="H17" i="2"/>
  <c r="H18" i="2"/>
  <c r="H19" i="2"/>
  <c r="J19" i="2" s="1"/>
  <c r="H20" i="2"/>
  <c r="H21" i="2"/>
  <c r="H22" i="2"/>
  <c r="H23" i="2"/>
  <c r="H24" i="2"/>
  <c r="H25" i="2"/>
  <c r="H26" i="9" s="1"/>
  <c r="H26" i="2"/>
  <c r="H27" i="9" s="1"/>
  <c r="H27" i="2"/>
  <c r="H28" i="2"/>
  <c r="H29" i="2"/>
  <c r="H30" i="2"/>
  <c r="H31" i="2"/>
  <c r="H32" i="2"/>
  <c r="H33" i="2"/>
  <c r="H34" i="9" s="1"/>
  <c r="H14" i="2"/>
  <c r="C5" i="9"/>
  <c r="C7" i="9"/>
  <c r="I14" i="2" l="1"/>
  <c r="J14" i="2"/>
  <c r="I32" i="2"/>
  <c r="I33" i="9" s="1"/>
  <c r="H33" i="9"/>
  <c r="I22" i="2"/>
  <c r="I23" i="9" s="1"/>
  <c r="H23" i="9"/>
  <c r="I21" i="2"/>
  <c r="I22" i="9" s="1"/>
  <c r="H22" i="9"/>
  <c r="I31" i="2"/>
  <c r="I32" i="9" s="1"/>
  <c r="H32" i="9"/>
  <c r="I23" i="2"/>
  <c r="I24" i="9" s="1"/>
  <c r="H24" i="9"/>
  <c r="I30" i="2"/>
  <c r="I31" i="9" s="1"/>
  <c r="H31" i="9"/>
  <c r="I29" i="2"/>
  <c r="I30" i="9" s="1"/>
  <c r="H30" i="9"/>
  <c r="I28" i="2"/>
  <c r="I29" i="9" s="1"/>
  <c r="H29" i="9"/>
  <c r="I20" i="2"/>
  <c r="I21" i="9" s="1"/>
  <c r="H21" i="9"/>
  <c r="I24" i="2"/>
  <c r="I25" i="9" s="1"/>
  <c r="H25" i="9"/>
  <c r="I27" i="2"/>
  <c r="I28" i="9" s="1"/>
  <c r="H28" i="9"/>
  <c r="I19" i="2"/>
  <c r="I20" i="9" s="1"/>
  <c r="H20" i="9"/>
  <c r="I18" i="2"/>
  <c r="I19" i="9" s="1"/>
  <c r="H19" i="9"/>
  <c r="I17" i="2"/>
  <c r="I18" i="9" s="1"/>
  <c r="H18" i="9"/>
  <c r="I26" i="2"/>
  <c r="I27" i="9" s="1"/>
  <c r="I33" i="2"/>
  <c r="I34" i="9" s="1"/>
  <c r="I25" i="2"/>
  <c r="I26" i="9" s="1"/>
  <c r="I15" i="2"/>
  <c r="H15" i="9"/>
  <c r="I16" i="2"/>
  <c r="C94" i="3"/>
  <c r="B16" i="9"/>
  <c r="B17" i="9"/>
  <c r="B18" i="9"/>
  <c r="C16" i="9"/>
  <c r="C17" i="9"/>
  <c r="C18" i="9"/>
  <c r="D16" i="9"/>
  <c r="D17" i="9"/>
  <c r="D18" i="9"/>
  <c r="G16" i="9"/>
  <c r="G17" i="9"/>
  <c r="F15" i="9"/>
  <c r="I17" i="9" l="1"/>
  <c r="I15" i="9" l="1"/>
  <c r="I16" i="9"/>
  <c r="N19" i="9"/>
  <c r="N20" i="9"/>
  <c r="N21" i="9"/>
  <c r="N22" i="9"/>
  <c r="N23" i="9"/>
  <c r="N24" i="9"/>
  <c r="N25" i="9"/>
  <c r="N26" i="9"/>
  <c r="N27" i="9"/>
  <c r="N28" i="9"/>
  <c r="N29" i="9"/>
  <c r="N30" i="9"/>
  <c r="N31" i="9"/>
  <c r="N32" i="9"/>
  <c r="N33" i="9"/>
  <c r="N34" i="9"/>
  <c r="Q16" i="9"/>
  <c r="Q17" i="9"/>
  <c r="Q18" i="9"/>
  <c r="Q19" i="9"/>
  <c r="Q20" i="9"/>
  <c r="Q21" i="9"/>
  <c r="Q22" i="9"/>
  <c r="Q23" i="9"/>
  <c r="Q24" i="9"/>
  <c r="Q25" i="9"/>
  <c r="Q26" i="9"/>
  <c r="Q27" i="9"/>
  <c r="Q28" i="9"/>
  <c r="Q29" i="9"/>
  <c r="Q30" i="9"/>
  <c r="Q31" i="9"/>
  <c r="Q32" i="9"/>
  <c r="Q33" i="9"/>
  <c r="Q34" i="9"/>
  <c r="Q15" i="9"/>
  <c r="J17" i="2"/>
  <c r="K17" i="2" s="1"/>
  <c r="J18" i="2"/>
  <c r="K18" i="2" s="1"/>
  <c r="K19" i="2"/>
  <c r="J20" i="2"/>
  <c r="K20" i="2" s="1"/>
  <c r="J21" i="2"/>
  <c r="K21" i="2" s="1"/>
  <c r="J22" i="2"/>
  <c r="K22" i="2" s="1"/>
  <c r="J23" i="2"/>
  <c r="K23" i="2" s="1"/>
  <c r="J24" i="2"/>
  <c r="K24" i="2" s="1"/>
  <c r="J25" i="2"/>
  <c r="K25" i="2" s="1"/>
  <c r="J26" i="2"/>
  <c r="K26" i="2" s="1"/>
  <c r="J27" i="2"/>
  <c r="K27" i="2" s="1"/>
  <c r="J28" i="2"/>
  <c r="K28" i="2" s="1"/>
  <c r="J29" i="2"/>
  <c r="K29" i="2" s="1"/>
  <c r="J30" i="2"/>
  <c r="K30" i="2" s="1"/>
  <c r="J31" i="2"/>
  <c r="K31" i="2" s="1"/>
  <c r="J32" i="2"/>
  <c r="K32" i="2" s="1"/>
  <c r="J33" i="2"/>
  <c r="K33" i="2" s="1"/>
  <c r="Q35" i="9" l="1"/>
  <c r="N35" i="9"/>
  <c r="K16" i="9"/>
  <c r="E17" i="9"/>
  <c r="K17" i="9" s="1"/>
  <c r="E18" i="9"/>
  <c r="K18" i="9" s="1"/>
  <c r="K21" i="9"/>
  <c r="V21" i="9" s="1"/>
  <c r="C15" i="9"/>
  <c r="D15" i="9"/>
  <c r="E15" i="9"/>
  <c r="G15" i="9"/>
  <c r="K15" i="9" l="1"/>
  <c r="V15" i="9" s="1"/>
  <c r="K20" i="9"/>
  <c r="V20" i="9" s="1"/>
  <c r="V18" i="9"/>
  <c r="K19" i="9"/>
  <c r="V19" i="9" s="1"/>
  <c r="V16" i="9"/>
  <c r="V17" i="9"/>
  <c r="B38" i="4" s="1"/>
  <c r="B24" i="4"/>
  <c r="R18" i="9"/>
  <c r="R19" i="9"/>
  <c r="R20" i="9"/>
  <c r="J92" i="3"/>
  <c r="I92" i="3"/>
  <c r="J91" i="3"/>
  <c r="I91" i="3"/>
  <c r="F100" i="3"/>
  <c r="G100" i="3"/>
  <c r="C97" i="3"/>
  <c r="F97" i="3" s="1"/>
  <c r="N25" i="4"/>
  <c r="O25" i="4"/>
  <c r="P25" i="4"/>
  <c r="Q25" i="4"/>
  <c r="R25" i="4"/>
  <c r="S25" i="4"/>
  <c r="T25" i="4"/>
  <c r="U25" i="4"/>
  <c r="V25" i="4"/>
  <c r="W25" i="4"/>
  <c r="X25" i="4"/>
  <c r="Y25" i="4"/>
  <c r="N26" i="4"/>
  <c r="O26" i="4"/>
  <c r="P26" i="4"/>
  <c r="Q26" i="4"/>
  <c r="R26" i="4"/>
  <c r="S26" i="4"/>
  <c r="T26" i="4"/>
  <c r="U26" i="4"/>
  <c r="V26" i="4"/>
  <c r="W26" i="4"/>
  <c r="X26" i="4"/>
  <c r="Y26" i="4"/>
  <c r="N27" i="4"/>
  <c r="O27" i="4"/>
  <c r="P27" i="4"/>
  <c r="Q27" i="4"/>
  <c r="R27" i="4"/>
  <c r="S27" i="4"/>
  <c r="T27" i="4"/>
  <c r="U27" i="4"/>
  <c r="V27" i="4"/>
  <c r="W27" i="4"/>
  <c r="X27" i="4"/>
  <c r="Y27" i="4"/>
  <c r="M27" i="4"/>
  <c r="L27" i="4" s="1"/>
  <c r="M26" i="4"/>
  <c r="L26" i="4" s="1"/>
  <c r="M25" i="4"/>
  <c r="L25" i="4" s="1"/>
  <c r="C88" i="3"/>
  <c r="F88" i="3" s="1"/>
  <c r="C99" i="3"/>
  <c r="G99" i="3" s="1"/>
  <c r="C98" i="3"/>
  <c r="F98" i="3" s="1"/>
  <c r="C96" i="3"/>
  <c r="F96" i="3" s="1"/>
  <c r="C95" i="3"/>
  <c r="G95" i="3" s="1"/>
  <c r="F94" i="3"/>
  <c r="C93" i="3"/>
  <c r="G93" i="3" s="1"/>
  <c r="C92" i="3"/>
  <c r="F92" i="3" s="1"/>
  <c r="C91" i="3"/>
  <c r="F91" i="3" s="1"/>
  <c r="C90" i="3"/>
  <c r="G90" i="3" s="1"/>
  <c r="C89" i="3"/>
  <c r="F89" i="3" s="1"/>
  <c r="C87" i="3"/>
  <c r="F87" i="3" s="1"/>
  <c r="G20" i="4"/>
  <c r="B15" i="4"/>
  <c r="B11" i="4"/>
  <c r="B10" i="4"/>
  <c r="B9" i="4"/>
  <c r="B8" i="4"/>
  <c r="K28" i="9" l="1"/>
  <c r="V28" i="9" s="1"/>
  <c r="K32" i="9"/>
  <c r="V32" i="9" s="1"/>
  <c r="K24" i="9"/>
  <c r="V24" i="9" s="1"/>
  <c r="R32" i="9"/>
  <c r="K30" i="9"/>
  <c r="V30" i="9" s="1"/>
  <c r="K22" i="9"/>
  <c r="V22" i="9" s="1"/>
  <c r="K27" i="9"/>
  <c r="V27" i="9" s="1"/>
  <c r="K34" i="9"/>
  <c r="V34" i="9" s="1"/>
  <c r="K26" i="9"/>
  <c r="V26" i="9" s="1"/>
  <c r="K33" i="9"/>
  <c r="V33" i="9" s="1"/>
  <c r="K25" i="9"/>
  <c r="V25" i="9" s="1"/>
  <c r="J15" i="2"/>
  <c r="K15" i="2" s="1"/>
  <c r="B36" i="4" s="1"/>
  <c r="J16" i="2"/>
  <c r="K16" i="2" s="1"/>
  <c r="G94" i="3"/>
  <c r="D94" i="3" s="1"/>
  <c r="R34" i="9"/>
  <c r="R33" i="9"/>
  <c r="R25" i="9"/>
  <c r="R24" i="9"/>
  <c r="R26" i="9"/>
  <c r="R27" i="9"/>
  <c r="R28" i="9"/>
  <c r="R22" i="9"/>
  <c r="R30" i="9"/>
  <c r="K14" i="2"/>
  <c r="B37" i="4" s="1"/>
  <c r="G88" i="3"/>
  <c r="D88" i="3" s="1"/>
  <c r="G96" i="3"/>
  <c r="D96" i="3" s="1"/>
  <c r="F95" i="3"/>
  <c r="D95" i="3" s="1"/>
  <c r="G87" i="3"/>
  <c r="D87" i="3" s="1"/>
  <c r="F93" i="3"/>
  <c r="D93" i="3" s="1"/>
  <c r="R17" i="9"/>
  <c r="G97" i="3"/>
  <c r="D97" i="3" s="1"/>
  <c r="G89" i="3"/>
  <c r="D89" i="3" s="1"/>
  <c r="F99" i="3"/>
  <c r="D99" i="3" s="1"/>
  <c r="F90" i="3"/>
  <c r="D90" i="3" s="1"/>
  <c r="G98" i="3"/>
  <c r="D98" i="3" s="1"/>
  <c r="G92" i="3"/>
  <c r="D92" i="3" s="1"/>
  <c r="G91" i="3"/>
  <c r="D91" i="3" s="1"/>
  <c r="K31" i="9"/>
  <c r="V31" i="9" s="1"/>
  <c r="K23" i="9"/>
  <c r="V23" i="9" s="1"/>
  <c r="R29" i="9"/>
  <c r="K29" i="9"/>
  <c r="V29" i="9" s="1"/>
  <c r="R21" i="9"/>
  <c r="D100" i="3"/>
  <c r="R23" i="9"/>
  <c r="R31" i="9"/>
  <c r="R16" i="9"/>
  <c r="R15" i="9"/>
  <c r="B35" i="4" l="1"/>
  <c r="C57" i="3"/>
  <c r="C59" i="3"/>
  <c r="C58" i="3"/>
  <c r="C60" i="3"/>
  <c r="K34" i="2"/>
  <c r="I34" i="2"/>
  <c r="J34" i="2"/>
  <c r="R35" i="9"/>
  <c r="V35" i="9"/>
  <c r="C116" i="3" s="1"/>
  <c r="B120" i="3" s="1"/>
  <c r="K35" i="9"/>
  <c r="C115" i="3" l="1"/>
  <c r="B34" i="4"/>
  <c r="C6" i="3"/>
  <c r="B8" i="3" s="1"/>
  <c r="B121" i="3"/>
  <c r="C63" i="3"/>
  <c r="D60" i="3" s="1"/>
  <c r="B109" i="3" s="1"/>
  <c r="C61" i="3"/>
  <c r="C118" i="3" l="1"/>
  <c r="D59" i="3"/>
  <c r="B104" i="3" s="1"/>
  <c r="D58" i="3"/>
  <c r="B84" i="3" s="1"/>
  <c r="D57" i="3"/>
  <c r="B79" i="3" s="1"/>
  <c r="C31" i="3" l="1"/>
  <c r="B35" i="3" s="1"/>
  <c r="D61" i="3"/>
</calcChain>
</file>

<file path=xl/sharedStrings.xml><?xml version="1.0" encoding="utf-8"?>
<sst xmlns="http://schemas.openxmlformats.org/spreadsheetml/2006/main" count="285" uniqueCount="223">
  <si>
    <t>Waste stream</t>
  </si>
  <si>
    <t>Reuse</t>
  </si>
  <si>
    <t>Recycling</t>
  </si>
  <si>
    <t>Method</t>
  </si>
  <si>
    <t>Bin size</t>
  </si>
  <si>
    <t>120 litre</t>
  </si>
  <si>
    <t>140 litre</t>
  </si>
  <si>
    <t>240 litre</t>
  </si>
  <si>
    <t>360 litre</t>
  </si>
  <si>
    <t>litres</t>
  </si>
  <si>
    <t>1.5 cubic meter</t>
  </si>
  <si>
    <t>3.0 cubic meter</t>
  </si>
  <si>
    <t>4.5 cubic meter</t>
  </si>
  <si>
    <t>6.0 cubic meter</t>
  </si>
  <si>
    <t>Collection frequency</t>
  </si>
  <si>
    <t>Number of beds at facility</t>
  </si>
  <si>
    <t>Total</t>
  </si>
  <si>
    <t>%</t>
  </si>
  <si>
    <t>Facility</t>
  </si>
  <si>
    <t>Diversion of waste from landfill</t>
  </si>
  <si>
    <t>Your Facility</t>
  </si>
  <si>
    <t>Treat/Dispose</t>
  </si>
  <si>
    <t>Recycle</t>
  </si>
  <si>
    <t>Some waste materials may be hazardous (e.g. medical waste) and need to be treated to minimise harm. Disposal (e.g. landfill) should only be used when other options are not viable.</t>
  </si>
  <si>
    <t>Reuse means designing products for adaptability and durability to ensure they aren’t disposed of until no other options are viable. This may mean donating working items that are no longer needed (e.g. furniture) or reusing leftover food scraps (e.g. to make stock). It can be hard to measure reuse volumes.</t>
  </si>
  <si>
    <t>Consideration</t>
  </si>
  <si>
    <t>Introduction</t>
  </si>
  <si>
    <t>Cubic Meters Per Year</t>
  </si>
  <si>
    <t>Methods for Managing Waste</t>
  </si>
  <si>
    <t>Waste Generation</t>
  </si>
  <si>
    <t>Tonnes Per Year</t>
  </si>
  <si>
    <t>Recycle means collecting, sorting and processing materials so that they can be used again in the creation of new products. Recycling has a positive environmental impact and for some streams is more cost-effective than landfill.</t>
  </si>
  <si>
    <t xml:space="preserve">Better Practice Aged Care Facility </t>
  </si>
  <si>
    <t xml:space="preserve">Recovery is for waste that cannot be recycled and is converted into energy (e.g. through burning) to extract heat and electricity. This helps maximise use waste material first as a resource. </t>
  </si>
  <si>
    <r>
      <t xml:space="preserve">Estimated Waste Generation
</t>
    </r>
    <r>
      <rPr>
        <sz val="11"/>
        <color theme="0"/>
        <rFont val="Microsoft PhagsPa"/>
        <family val="2"/>
      </rPr>
      <t>Kg per bed/day</t>
    </r>
  </si>
  <si>
    <t>Data Entry</t>
  </si>
  <si>
    <t>Data Accuracy</t>
  </si>
  <si>
    <t>Important Notes</t>
  </si>
  <si>
    <t xml:space="preserve"> Waste &amp; Recycling Performance Calculator</t>
  </si>
  <si>
    <t xml:space="preserve">Aged care facilities can improve their environmental performance by diverting waste from landfill and avoiding associated landfill levy payments, which are built into waste collection service fees. </t>
  </si>
  <si>
    <t>Typical SA Aged Care Facility</t>
  </si>
  <si>
    <t>Aged care facilities in Metropolitan Adelaide may divert non-recyclable dry materials from landfill by sending for energy recovery via a dry general waste service. Care must be taken to ensure this waste does not contain any wet materials (such as food waste).</t>
  </si>
  <si>
    <t>Complete Assessment Workbook (Attachment 2) to identify opportunities to avoid/reduce waste generation.</t>
  </si>
  <si>
    <t xml:space="preserve">Recycling services for irregular waste streams,  such as scrap metal and hard waste may be contracted and scheduled to appropriately deal with these streams and save money in some instances. </t>
  </si>
  <si>
    <t xml:space="preserve">Additional recycling services can be introduced across aged care facilities to further improve recycling levels and/or achieve other benefits. </t>
  </si>
  <si>
    <t>A levy is paid for every tonne sent to landfill in SA. Landfill volumes and associated levy payments may be minimised by reducing, recycling or recovering waste (see above).</t>
  </si>
  <si>
    <t>Waste service</t>
  </si>
  <si>
    <t>Waste densities by service and for different bin sizes (kg/ m3)</t>
  </si>
  <si>
    <t>660 litre</t>
  </si>
  <si>
    <t>1100 litre</t>
  </si>
  <si>
    <t>Trailer 6x4</t>
  </si>
  <si>
    <t>80 litre</t>
  </si>
  <si>
    <t>3 times per week</t>
  </si>
  <si>
    <t>5 times per week</t>
  </si>
  <si>
    <t>4 times per week</t>
  </si>
  <si>
    <t>2 times per week</t>
  </si>
  <si>
    <t>Once a year</t>
  </si>
  <si>
    <t>Twice a year</t>
  </si>
  <si>
    <t>Once every 3 months</t>
  </si>
  <si>
    <t>Every day</t>
  </si>
  <si>
    <t>Once a fortnight</t>
  </si>
  <si>
    <t>Once a month</t>
  </si>
  <si>
    <t>Once per week</t>
  </si>
  <si>
    <t>Collections per year</t>
  </si>
  <si>
    <t>Once every 6 weeks</t>
  </si>
  <si>
    <t>Hard waste</t>
  </si>
  <si>
    <t>20 litre</t>
  </si>
  <si>
    <t>Batteries</t>
  </si>
  <si>
    <t>E-waste, printer cartridges, fluorescent lighting and batteries are banned from landfill in South Australia under the SA Waste to Resources Environment Protection Policy. Aged care facilities must have systems in place to divert these items from landfill.</t>
  </si>
  <si>
    <t>Cardboard recycling</t>
  </si>
  <si>
    <t>Comingled recycling</t>
  </si>
  <si>
    <t>Confidential paper recycling</t>
  </si>
  <si>
    <t>Bottles and cans (10c deposit) Recycling</t>
  </si>
  <si>
    <t>E-waste recycling</t>
  </si>
  <si>
    <t>Fluorescent tube recycling</t>
  </si>
  <si>
    <t>Food waste recycling</t>
  </si>
  <si>
    <t>Food and garden (combined) recycling</t>
  </si>
  <si>
    <t>General waste</t>
  </si>
  <si>
    <t>Medical waste disposal</t>
  </si>
  <si>
    <t>Printer cartridge recycling</t>
  </si>
  <si>
    <t>Garden waste recycling</t>
  </si>
  <si>
    <t>Sanitary waste disposal</t>
  </si>
  <si>
    <t>Scrap metal recycling</t>
  </si>
  <si>
    <t xml:space="preserve">Soft plastic recycling </t>
  </si>
  <si>
    <t>White paper recycling</t>
  </si>
  <si>
    <r>
      <t>Total</t>
    </r>
    <r>
      <rPr>
        <b/>
        <sz val="8"/>
        <rFont val="Microsoft PhagsPa"/>
        <family val="2"/>
      </rPr>
      <t>*</t>
    </r>
  </si>
  <si>
    <t>*Totals may not equate due to rounding</t>
  </si>
  <si>
    <t>Custom Waste or Recycling Streams</t>
  </si>
  <si>
    <t>Density of Custom Waste/Recycling Stream (kg/m3)</t>
  </si>
  <si>
    <t>Dry general waste or dry materials</t>
  </si>
  <si>
    <t>Enter custom waste/recycling stream</t>
  </si>
  <si>
    <r>
      <t xml:space="preserve">Estimated Landfill Diversion
</t>
    </r>
    <r>
      <rPr>
        <sz val="11"/>
        <color theme="0"/>
        <rFont val="Microsoft PhagsPa"/>
        <family val="2"/>
      </rPr>
      <t>% by weight of waste diverted from landfill</t>
    </r>
  </si>
  <si>
    <t>Date:</t>
  </si>
  <si>
    <t>Completed by:</t>
  </si>
  <si>
    <t>Organisation:</t>
  </si>
  <si>
    <t>Facility:</t>
  </si>
  <si>
    <r>
      <t xml:space="preserve">This calculator was prepared in Excel 2017. Some of the functionalities (e.g. charts) may not work in older versions of Excel. 
This calculator shall only be used for the specific purpose as outlined in the </t>
    </r>
    <r>
      <rPr>
        <i/>
        <sz val="10"/>
        <rFont val="Microsoft PhagsPa"/>
        <family val="2"/>
      </rPr>
      <t>Waste and Recycling in Aged Care Facilities Better Practice Guide</t>
    </r>
    <r>
      <rPr>
        <sz val="10"/>
        <rFont val="Microsoft PhagsPa"/>
        <family val="2"/>
      </rPr>
      <t xml:space="preserve">. It is the responsibility of the user of this document to safeguard the information entered. 
The information contained within this document is based upon sources, experimentation and methodology which at the time of preparing this document were believed to be reasonably reliable and the accuracy of this information subsequent to this date may not necessarily be valid.  This information is not to be relied upon or extrapolated beyond its intended purpose by the client or a third party.
This tool may be reproduced in whole or part for the purpose of study or training subject to: the inclusion of an acknowledgement of the source; it not being used for commercial purposes or sale; and the material being accurate and not used in a misleading context.
Reproduction for purposes other than those given above requires the prior written permission of Green Industries SA.
</t>
    </r>
  </si>
  <si>
    <t>The ‘Waste and Recycling in Aged Care Facilities - Better Practice Guide’, 'Assessment Workbook' and this ‘Waste and Recycling Performance Calculator’ is an initiative of Aged and Community Services Australia (ACSA) in partnership with Green Industries SA (GISA) and Rawtec Pty Ltd.</t>
  </si>
  <si>
    <t>Aged care facilities generate large volumes of food waste, green waste, cardboard and white paper. These streams may be diverted from landfill via recycling services. Depending on waste volumes and the location of the aged care facility, it is likely to be more cost effective to recycle these items than send to landfill. This can be explored via seeking a quote from waste contractors. See section 1.3 of Better Practice Guide. Where services are not available, they may be managed on-site (e.g. composting systems for food waste).</t>
  </si>
  <si>
    <t>There may be further opportunities to reuse waste and avoid associated waste management costs. To identify these opportunities complete the Assessment Workbook.</t>
  </si>
  <si>
    <t>Period</t>
  </si>
  <si>
    <t>per day</t>
  </si>
  <si>
    <t>per week</t>
  </si>
  <si>
    <t xml:space="preserve">per month </t>
  </si>
  <si>
    <t>per year</t>
  </si>
  <si>
    <t>per month</t>
  </si>
  <si>
    <t>Total lift costs per year</t>
  </si>
  <si>
    <t>per fortnight</t>
  </si>
  <si>
    <t>per quarter</t>
  </si>
  <si>
    <t>Total other costs paid per year</t>
  </si>
  <si>
    <t>$ per year</t>
  </si>
  <si>
    <r>
      <t xml:space="preserve">Bin size
</t>
    </r>
    <r>
      <rPr>
        <sz val="8"/>
        <color theme="0" tint="-0.499984740745262"/>
        <rFont val="Microsoft PhagsPa"/>
        <family val="2"/>
      </rPr>
      <t xml:space="preserve">select from drop down menu </t>
    </r>
  </si>
  <si>
    <r>
      <t xml:space="preserve">Destination of collected waste
</t>
    </r>
    <r>
      <rPr>
        <sz val="8"/>
        <color theme="0" tint="-0.499984740745262"/>
        <rFont val="Microsoft PhagsPa"/>
        <family val="2"/>
      </rPr>
      <t>select from drop down menu</t>
    </r>
  </si>
  <si>
    <r>
      <t xml:space="preserve">Waste service type
</t>
    </r>
    <r>
      <rPr>
        <sz val="8"/>
        <color theme="0" tint="-0.499984740745262"/>
        <rFont val="Microsoft PhagsPa"/>
        <family val="2"/>
      </rPr>
      <t>select from drop down menu</t>
    </r>
  </si>
  <si>
    <r>
      <t xml:space="preserve">Number of bins onsite 
</t>
    </r>
    <r>
      <rPr>
        <sz val="8"/>
        <color theme="0" tint="-0.499984740745262"/>
        <rFont val="Microsoft PhagsPa"/>
        <family val="2"/>
      </rPr>
      <t>enter manually</t>
    </r>
  </si>
  <si>
    <r>
      <t xml:space="preserve">Est. tonnes per year
</t>
    </r>
    <r>
      <rPr>
        <sz val="8"/>
        <color theme="6" tint="-0.249977111117893"/>
        <rFont val="Microsoft PhagsPa"/>
        <family val="2"/>
      </rPr>
      <t>Automatic calculation</t>
    </r>
  </si>
  <si>
    <r>
      <t xml:space="preserve">Frequency of disposal costs
</t>
    </r>
    <r>
      <rPr>
        <sz val="8"/>
        <color theme="2" tint="-0.499984740745262"/>
        <rFont val="Microsoft PhagsPa"/>
        <family val="2"/>
      </rPr>
      <t>select from drop down menu</t>
    </r>
  </si>
  <si>
    <r>
      <t>Disposal cost</t>
    </r>
    <r>
      <rPr>
        <sz val="8"/>
        <color theme="6" tint="-0.249977111117893"/>
        <rFont val="Microsoft PhagsPa"/>
        <family val="2"/>
      </rPr>
      <t xml:space="preserve">
enter manually</t>
    </r>
  </si>
  <si>
    <r>
      <t xml:space="preserve">Cost per bin lift
</t>
    </r>
    <r>
      <rPr>
        <sz val="8"/>
        <color theme="2" tint="-0.499984740745262"/>
        <rFont val="Microsoft PhagsPa"/>
        <family val="2"/>
      </rPr>
      <t>enter manually</t>
    </r>
  </si>
  <si>
    <t>Waste service type</t>
  </si>
  <si>
    <t xml:space="preserve">Destination of collected waste
</t>
  </si>
  <si>
    <t xml:space="preserve">Number of bins onsite </t>
  </si>
  <si>
    <t>The accuracy of the results depends on the quality of the information input into the calculator. Where possible, you should gather data provided from the facility's waste services provider. Waste generation tonnages are based on industry averages for waste densities and may differ from each facility's actual generation rate.</t>
  </si>
  <si>
    <r>
      <t xml:space="preserve">Total number of bin lifts per year
</t>
    </r>
    <r>
      <rPr>
        <sz val="8"/>
        <color theme="6" tint="-0.249977111117893"/>
        <rFont val="Microsoft PhagsPa"/>
        <family val="2"/>
      </rPr>
      <t>Automatic calculation</t>
    </r>
  </si>
  <si>
    <t>Collection period</t>
  </si>
  <si>
    <t>Bin collection frequency</t>
  </si>
  <si>
    <r>
      <t xml:space="preserve">Frequency of other costs
</t>
    </r>
    <r>
      <rPr>
        <sz val="8"/>
        <color theme="0" tint="-0.499984740745262"/>
        <rFont val="Microsoft PhagsPa"/>
        <family val="2"/>
      </rPr>
      <t>select from drop down menu</t>
    </r>
  </si>
  <si>
    <t>Other costs</t>
  </si>
  <si>
    <r>
      <rPr>
        <i/>
        <sz val="10"/>
        <color theme="1"/>
        <rFont val="Microsoft PhagsPa"/>
        <family val="2"/>
      </rPr>
      <t>Collection period</t>
    </r>
    <r>
      <rPr>
        <b/>
        <sz val="11"/>
        <color theme="1"/>
        <rFont val="Microsoft PhagsPa"/>
        <family val="2"/>
      </rPr>
      <t xml:space="preserve">
</t>
    </r>
    <r>
      <rPr>
        <sz val="8"/>
        <color theme="0" tint="-0.499984740745262"/>
        <rFont val="Microsoft PhagsPa"/>
        <family val="2"/>
      </rPr>
      <t>select from drop down menu</t>
    </r>
  </si>
  <si>
    <t xml:space="preserve">Total costs </t>
  </si>
  <si>
    <t>Total collections per year</t>
  </si>
  <si>
    <t>Waste Costs</t>
  </si>
  <si>
    <t>The Waste and Recycling Performance Calculator is designed for Aged Care Facilities to measure their waste and recycling performance. The tool estimates total waste generation volumes, recycling levels, and benchmarks this performance against typical and better practice facilities. It also estimates your waste management collection service costs.</t>
  </si>
  <si>
    <t>Pre-populated data from previous tab (bin data)</t>
  </si>
  <si>
    <t>Automatic calculations</t>
  </si>
  <si>
    <t>Instructions</t>
  </si>
  <si>
    <t>Step one: Enter data below</t>
  </si>
  <si>
    <t>Step two: Enter waste and recycling services data below</t>
  </si>
  <si>
    <t>Pre-populated from previous tab (bin data)</t>
  </si>
  <si>
    <t>Step two: Enter cost data below</t>
  </si>
  <si>
    <r>
      <rPr>
        <i/>
        <sz val="10"/>
        <color theme="1"/>
        <rFont val="Microsoft PhagsPa"/>
        <family val="2"/>
      </rPr>
      <t xml:space="preserve">Number of times </t>
    </r>
    <r>
      <rPr>
        <i/>
        <u/>
        <sz val="10"/>
        <color theme="1"/>
        <rFont val="Microsoft PhagsPa"/>
        <family val="2"/>
      </rPr>
      <t>each bin</t>
    </r>
    <r>
      <rPr>
        <i/>
        <sz val="10"/>
        <color theme="1"/>
        <rFont val="Microsoft PhagsPa"/>
        <family val="2"/>
      </rPr>
      <t xml:space="preserve"> is collected during the selected  collection period</t>
    </r>
    <r>
      <rPr>
        <b/>
        <sz val="11"/>
        <color theme="1"/>
        <rFont val="Microsoft PhagsPa"/>
        <family val="2"/>
      </rPr>
      <t xml:space="preserve">
</t>
    </r>
    <r>
      <rPr>
        <sz val="8"/>
        <color theme="0" tint="-0.499984740745262"/>
        <rFont val="Microsoft PhagsPa"/>
        <family val="2"/>
      </rPr>
      <t>enter manually</t>
    </r>
  </si>
  <si>
    <r>
      <t xml:space="preserve">Number of times </t>
    </r>
    <r>
      <rPr>
        <i/>
        <u/>
        <sz val="11"/>
        <color theme="1"/>
        <rFont val="Microsoft PhagsPa"/>
        <family val="2"/>
      </rPr>
      <t>each bin</t>
    </r>
    <r>
      <rPr>
        <i/>
        <sz val="11"/>
        <color theme="1"/>
        <rFont val="Microsoft PhagsPa"/>
        <family val="2"/>
      </rPr>
      <t xml:space="preserve"> is collected during the selected  collection period</t>
    </r>
  </si>
  <si>
    <r>
      <t xml:space="preserve">Number of collections  </t>
    </r>
    <r>
      <rPr>
        <b/>
        <u/>
        <sz val="11"/>
        <color theme="1"/>
        <rFont val="Microsoft PhagsPa"/>
        <family val="2"/>
      </rPr>
      <t>per bin</t>
    </r>
    <r>
      <rPr>
        <b/>
        <sz val="11"/>
        <color theme="1"/>
        <rFont val="Microsoft PhagsPa"/>
        <family val="2"/>
      </rPr>
      <t xml:space="preserve"> per year</t>
    </r>
    <r>
      <rPr>
        <sz val="8"/>
        <color theme="2" tint="-0.499984740745262"/>
        <rFont val="Microsoft PhagsPa"/>
        <family val="2"/>
      </rPr>
      <t xml:space="preserve">
Automatic calculation</t>
    </r>
  </si>
  <si>
    <r>
      <t xml:space="preserve">Number of collections
</t>
    </r>
    <r>
      <rPr>
        <b/>
        <u/>
        <sz val="11"/>
        <color theme="1"/>
        <rFont val="Microsoft PhagsPa"/>
        <family val="2"/>
      </rPr>
      <t>per bin</t>
    </r>
    <r>
      <rPr>
        <b/>
        <sz val="11"/>
        <color theme="1"/>
        <rFont val="Microsoft PhagsPa"/>
        <family val="2"/>
      </rPr>
      <t xml:space="preserve"> per year</t>
    </r>
  </si>
  <si>
    <r>
      <t xml:space="preserve">STEP ONE: </t>
    </r>
    <r>
      <rPr>
        <sz val="10"/>
        <rFont val="Microsoft PhagsPa"/>
        <family val="2"/>
      </rPr>
      <t>Enter data  your organisation name, facility name, and the number of residential aged care beds at your facility in the light blue boxes below.  Data on bed numbers will be used to benchmark your facility's waste generation performance. You may also fill in information on the date this form was completed and who it was completed by (to keep track of versions).</t>
    </r>
    <r>
      <rPr>
        <b/>
        <sz val="10"/>
        <rFont val="Microsoft PhagsPa"/>
        <family val="2"/>
      </rPr>
      <t xml:space="preserve">
STEP TWO: </t>
    </r>
    <r>
      <rPr>
        <sz val="10"/>
        <rFont val="Microsoft PhagsPa"/>
        <family val="2"/>
      </rPr>
      <t xml:space="preserve">Provide information about your facility's waste and recycling services in the light blue boxes below. Include service type, destination of collected waste (e.g. landfill), bin size, number of bins onsite, and the number of times each bin is collected in a given period. </t>
    </r>
    <r>
      <rPr>
        <i/>
        <sz val="10"/>
        <rFont val="Microsoft PhagsPa"/>
        <family val="2"/>
      </rPr>
      <t>This information can be identified from monthly waste invoices and/or reports. If you are unsure about your services, contact your waste service provider.</t>
    </r>
  </si>
  <si>
    <r>
      <rPr>
        <b/>
        <sz val="11"/>
        <color theme="1"/>
        <rFont val="Microsoft PhagsPa"/>
        <family val="2"/>
      </rPr>
      <t>Instructions</t>
    </r>
    <r>
      <rPr>
        <sz val="10"/>
        <color theme="1"/>
        <rFont val="Microsoft PhagsPa"/>
        <family val="2"/>
      </rPr>
      <t xml:space="preserve">
1. Enter the name of the waste service by typing over "Enter custom waste/recycling stream" 
2. Provide the waste density (kg/m3) for the relevant bin size(s) serviced at your site to enable a conversion of cubic meters into tonnes. If you are unsure about the waste density, please contact your waste service provider.
3. Once entered below, it will appear in the drop down list in the waste service type column in the table above.</t>
    </r>
  </si>
  <si>
    <r>
      <rPr>
        <b/>
        <sz val="12"/>
        <rFont val="Microsoft PhagsPa"/>
        <family val="2"/>
      </rPr>
      <t>Adding custom waste or recycling information (optional)</t>
    </r>
    <r>
      <rPr>
        <sz val="10"/>
        <rFont val="Microsoft PhagsPa"/>
        <family val="2"/>
      </rPr>
      <t xml:space="preserve">
Complete the table below if you cannot find the waste service in the drop down box above. Waste or recycling density is the mass per unit volume (kg/m3) for a material when it is inside a bin or container. Adding a custom waste or recycling stream to the calculator should only be done if the density of the material is known (e.g. via a published source or from your contractor).</t>
    </r>
  </si>
  <si>
    <r>
      <rPr>
        <b/>
        <sz val="11"/>
        <color rgb="FF00B0F0"/>
        <rFont val="Microsoft PhagsPa"/>
        <family val="2"/>
      </rPr>
      <t>Before starting this activity, please make sure to finish entering data in the previous tab (enter bin data).</t>
    </r>
    <r>
      <rPr>
        <b/>
        <sz val="10"/>
        <color rgb="FF00B0F0"/>
        <rFont val="Microsoft PhagsPa"/>
        <family val="2"/>
      </rPr>
      <t xml:space="preserve">
</t>
    </r>
    <r>
      <rPr>
        <b/>
        <sz val="10"/>
        <rFont val="Microsoft PhagsPa"/>
        <family val="2"/>
      </rPr>
      <t xml:space="preserve">
STEP ONE:</t>
    </r>
    <r>
      <rPr>
        <sz val="10"/>
        <rFont val="Microsoft PhagsPa"/>
        <family val="2"/>
      </rPr>
      <t xml:space="preserve"> Enter information into light blue boxes on the date this form was completed and who it was completed by (to keep track of versions).</t>
    </r>
    <r>
      <rPr>
        <b/>
        <sz val="10"/>
        <rFont val="Microsoft PhagsPa"/>
        <family val="2"/>
      </rPr>
      <t xml:space="preserve">
STEP TWO: </t>
    </r>
    <r>
      <rPr>
        <sz val="10"/>
        <rFont val="Microsoft PhagsPa"/>
        <family val="2"/>
      </rPr>
      <t>Provide information about your facility's waste service charges in the light blue boxes. Include cost per bin lift, any other waste related charges that apply to your facility, and the frequency of these costs. This information can be identified from monthly waste invoices and/or reports. If you are unsure about your services, contact your waste service provider.</t>
    </r>
  </si>
  <si>
    <t xml:space="preserve">Reducing waste generation provides financial savings. Aged care providers incur costs for managing their waste including staff/cleaner time and service fees for waste collection, recycling and disposal. A larger but less visible cost is that for purchased products that are wasted due to overbuying or inefficient operations, such as food waste across kitchens. </t>
  </si>
  <si>
    <t>Total disposal costs paid per year</t>
  </si>
  <si>
    <r>
      <t>Estimated cubic metres (m</t>
    </r>
    <r>
      <rPr>
        <b/>
        <vertAlign val="superscript"/>
        <sz val="11"/>
        <rFont val="Microsoft PhagsPa"/>
        <family val="2"/>
      </rPr>
      <t>3</t>
    </r>
    <r>
      <rPr>
        <b/>
        <sz val="11"/>
        <rFont val="Microsoft PhagsPa"/>
        <family val="2"/>
      </rPr>
      <t>) collected per year</t>
    </r>
    <r>
      <rPr>
        <sz val="8"/>
        <color theme="6" tint="-0.249977111117893"/>
        <rFont val="Microsoft PhagsPa"/>
        <family val="2"/>
      </rPr>
      <t xml:space="preserve">
Automatic calculation</t>
    </r>
  </si>
  <si>
    <t>1.5 cubic metre</t>
  </si>
  <si>
    <t>3.0 cubic metre</t>
  </si>
  <si>
    <t>4.5 cubic metre</t>
  </si>
  <si>
    <t>6.0 cubic metre</t>
  </si>
  <si>
    <t>Reuse costs</t>
  </si>
  <si>
    <t>Recycling costs</t>
  </si>
  <si>
    <t>Recovering costs</t>
  </si>
  <si>
    <t>Disposal costs</t>
  </si>
  <si>
    <t>Cost per bed</t>
  </si>
  <si>
    <t>Total rebates</t>
  </si>
  <si>
    <t>Net costs including rebates</t>
  </si>
  <si>
    <t>Rebates</t>
  </si>
  <si>
    <r>
      <t>Frequency of rebates</t>
    </r>
    <r>
      <rPr>
        <sz val="8"/>
        <color theme="0" tint="-0.499984740745262"/>
        <rFont val="Microsoft PhagsPa"/>
        <family val="2"/>
      </rPr>
      <t xml:space="preserve">
select from drop down menu</t>
    </r>
  </si>
  <si>
    <r>
      <t xml:space="preserve">Income from Rebates
</t>
    </r>
    <r>
      <rPr>
        <sz val="8"/>
        <color theme="0" tint="-0.499984740745262"/>
        <rFont val="Microsoft PhagsPa"/>
        <family val="2"/>
      </rPr>
      <t xml:space="preserve">enter manually </t>
    </r>
  </si>
  <si>
    <r>
      <t>Total costs per year</t>
    </r>
    <r>
      <rPr>
        <sz val="8"/>
        <color theme="6" tint="-0.249977111117893"/>
        <rFont val="Microsoft PhagsPa"/>
        <family val="2"/>
      </rPr>
      <t xml:space="preserve">
automatic calculation</t>
    </r>
  </si>
  <si>
    <r>
      <t xml:space="preserve">Total rebates per year
</t>
    </r>
    <r>
      <rPr>
        <sz val="8"/>
        <color theme="0" tint="-0.499984740745262"/>
        <rFont val="Microsoft PhagsPa"/>
        <family val="2"/>
      </rPr>
      <t>automatic calculation</t>
    </r>
  </si>
  <si>
    <t>Automatic calculation</t>
  </si>
  <si>
    <r>
      <t>This page outlines how the facility is performing based on the information provided in the</t>
    </r>
    <r>
      <rPr>
        <i/>
        <sz val="11"/>
        <color theme="1"/>
        <rFont val="Microsoft PhagsPa"/>
        <family val="2"/>
      </rPr>
      <t xml:space="preserve"> 'Enter Bin Data'</t>
    </r>
    <r>
      <rPr>
        <sz val="11"/>
        <color theme="1"/>
        <rFont val="Microsoft PhagsPa"/>
        <family val="2"/>
      </rPr>
      <t xml:space="preserve"> and </t>
    </r>
    <r>
      <rPr>
        <i/>
        <sz val="11"/>
        <color theme="1"/>
        <rFont val="Microsoft PhagsPa"/>
        <family val="2"/>
      </rPr>
      <t>'Enter Cost Data'</t>
    </r>
    <r>
      <rPr>
        <sz val="11"/>
        <color theme="1"/>
        <rFont val="Microsoft PhagsPa"/>
        <family val="2"/>
      </rPr>
      <t xml:space="preserve">  tabs. It provides an overview of waste generation, diversion, and the associated costs. It also outlines the current methods and opportunities for managing waste.</t>
    </r>
  </si>
  <si>
    <r>
      <t xml:space="preserve">Other costs
</t>
    </r>
    <r>
      <rPr>
        <sz val="8"/>
        <color theme="0" tint="-0.499984740745262"/>
        <rFont val="Microsoft PhagsPa"/>
        <family val="2"/>
      </rPr>
      <t xml:space="preserve">enter manually </t>
    </r>
  </si>
  <si>
    <t xml:space="preserve">The main way aged care facilities can lower their waste associated costs is by reducing waste generation. Aged care facilities can also lower their landfill levy payments, which are built into waste collection service fees, by increasing landfill diversion. This way aged care facilities are also reducing the impacts of future cost increases in the SA solid waste levy. </t>
  </si>
  <si>
    <t>Service in place at your facility?</t>
  </si>
  <si>
    <t>Annual Costs for Waste and Resource Management Services</t>
  </si>
  <si>
    <t>The Waste Management Hierarchy</t>
  </si>
  <si>
    <t>Recover for energy</t>
  </si>
  <si>
    <t>The table below provides a summary of reuse and recycling services that are in place across better practice aged care facilities. Consideration should be given to introducing these services where available.</t>
  </si>
  <si>
    <t>Reuse / Recycling Service</t>
  </si>
  <si>
    <t>A better practice Aged Care Facility in Metropolitan Adelaide can divert more than 70% of waste from landfill. The remaining volumes (30%) includes items where no reuse or recycling options are viable (e.g. non-compostable absorbent hygiene products and medical waste). 
Better practice diversion is expected to be lower in Regional SA where some recycling services may be less available.</t>
  </si>
  <si>
    <t>Waste can be collected for reuse, recycling, recovery or landfill. The waste management hierarchy is an order of preference for the management of waste. As per the waste management hierarchy below, the most preferred option is to avoid or minimise waste generation and the least favourable option is to dispose of waste in landfill. The performance of your facility across each of these methods is summarised in the following sections.
The direction of the arrow shows the most preferable order of the graph displayed below.</t>
  </si>
  <si>
    <t>Recover for Energy</t>
  </si>
  <si>
    <r>
      <t>Bin Size
(L or m</t>
    </r>
    <r>
      <rPr>
        <b/>
        <vertAlign val="superscript"/>
        <sz val="14"/>
        <color theme="0"/>
        <rFont val="Microsoft PhagsPa"/>
        <family val="2"/>
      </rPr>
      <t>3</t>
    </r>
    <r>
      <rPr>
        <b/>
        <sz val="14"/>
        <color theme="0"/>
        <rFont val="Microsoft PhagsPa"/>
        <family val="2"/>
      </rPr>
      <t>)</t>
    </r>
  </si>
  <si>
    <t>Example</t>
  </si>
  <si>
    <t>Collection vehicle</t>
  </si>
  <si>
    <t>Approximate dimensions (m)</t>
  </si>
  <si>
    <t>Height</t>
  </si>
  <si>
    <t>Width</t>
  </si>
  <si>
    <t>Depth</t>
  </si>
  <si>
    <t>80L</t>
  </si>
  <si>
    <t>120L-140L</t>
  </si>
  <si>
    <t xml:space="preserve">240L </t>
  </si>
  <si>
    <t>1.08 </t>
  </si>
  <si>
    <t>0.58 </t>
  </si>
  <si>
    <t>0.74 </t>
  </si>
  <si>
    <r>
      <t>660L</t>
    </r>
    <r>
      <rPr>
        <b/>
        <sz val="14"/>
        <color rgb="FF000000"/>
        <rFont val="Microsoft PhagsPa"/>
        <family val="2"/>
      </rPr>
      <t> </t>
    </r>
  </si>
  <si>
    <t>Rear-lift </t>
  </si>
  <si>
    <t>1.22 </t>
  </si>
  <si>
    <t>1.34 </t>
  </si>
  <si>
    <t>0.5-0.8 </t>
  </si>
  <si>
    <t>1100L</t>
  </si>
  <si>
    <t>1.48 </t>
  </si>
  <si>
    <t>1.36 </t>
  </si>
  <si>
    <t>1-1.2 </t>
  </si>
  <si>
    <r>
      <t>1.5m</t>
    </r>
    <r>
      <rPr>
        <vertAlign val="superscript"/>
        <sz val="14"/>
        <color rgb="FF000000"/>
        <rFont val="Microsoft PhagsPa"/>
        <family val="2"/>
      </rPr>
      <t>3</t>
    </r>
    <r>
      <rPr>
        <b/>
        <sz val="14"/>
        <color rgb="FF000000"/>
        <rFont val="Microsoft PhagsPa"/>
        <family val="2"/>
      </rPr>
      <t> </t>
    </r>
  </si>
  <si>
    <t>1.2-1.3 </t>
  </si>
  <si>
    <t>2-2.4 </t>
  </si>
  <si>
    <t>1-1.3 </t>
  </si>
  <si>
    <r>
      <t>3m</t>
    </r>
    <r>
      <rPr>
        <vertAlign val="superscript"/>
        <sz val="14"/>
        <color rgb="FF000000"/>
        <rFont val="Microsoft PhagsPa"/>
        <family val="2"/>
      </rPr>
      <t>3</t>
    </r>
    <r>
      <rPr>
        <b/>
        <sz val="14"/>
        <color rgb="FF000000"/>
        <rFont val="Microsoft PhagsPa"/>
        <family val="2"/>
      </rPr>
      <t> </t>
    </r>
  </si>
  <si>
    <t>1.3-15 </t>
  </si>
  <si>
    <t>1.4-2.3 </t>
  </si>
  <si>
    <r>
      <t>4.5m</t>
    </r>
    <r>
      <rPr>
        <vertAlign val="superscript"/>
        <sz val="14"/>
        <color rgb="FF000000"/>
        <rFont val="Microsoft PhagsPa"/>
        <family val="2"/>
      </rPr>
      <t>3</t>
    </r>
    <r>
      <rPr>
        <b/>
        <sz val="14"/>
        <color rgb="FF000000"/>
        <rFont val="Microsoft PhagsPa"/>
        <family val="2"/>
      </rPr>
      <t> </t>
    </r>
  </si>
  <si>
    <t>1.8 </t>
  </si>
  <si>
    <t>2 </t>
  </si>
  <si>
    <t>1.4-1.8 </t>
  </si>
  <si>
    <t>Car/Ute</t>
  </si>
  <si>
    <t>Compactor 8.0 cubic metre</t>
  </si>
  <si>
    <t>Hook-lift</t>
  </si>
  <si>
    <t>Compactor 10 cubic metre</t>
  </si>
  <si>
    <t>Compactor 20 cubic metre</t>
  </si>
  <si>
    <t>Compactor 30 cubic metre</t>
  </si>
  <si>
    <r>
      <t>Data can be entered on the next tabs (</t>
    </r>
    <r>
      <rPr>
        <i/>
        <sz val="10"/>
        <rFont val="Microsoft PhagsPa"/>
        <family val="2"/>
      </rPr>
      <t>'Enter Bin Data'</t>
    </r>
    <r>
      <rPr>
        <sz val="10"/>
        <rFont val="Microsoft PhagsPa"/>
        <family val="2"/>
      </rPr>
      <t xml:space="preserve"> and </t>
    </r>
    <r>
      <rPr>
        <i/>
        <sz val="10"/>
        <rFont val="Microsoft PhagsPa"/>
        <family val="2"/>
      </rPr>
      <t>'Enter Cost Data'</t>
    </r>
    <r>
      <rPr>
        <sz val="10"/>
        <rFont val="Microsoft PhagsPa"/>
        <family val="2"/>
      </rPr>
      <t xml:space="preserve">) and a Waste Report detailing the performance of the facility will be automatically generated (in the </t>
    </r>
    <r>
      <rPr>
        <i/>
        <sz val="10"/>
        <rFont val="Microsoft PhagsPa"/>
        <family val="2"/>
      </rPr>
      <t>'Waste Report'</t>
    </r>
    <r>
      <rPr>
        <sz val="10"/>
        <rFont val="Microsoft PhagsPa"/>
        <family val="2"/>
      </rPr>
      <t xml:space="preserve">  tab). If you are unsure about the size of your bins, please refer to the </t>
    </r>
    <r>
      <rPr>
        <i/>
        <sz val="10"/>
        <rFont val="Microsoft PhagsPa"/>
        <family val="2"/>
      </rPr>
      <t xml:space="preserve">'Bin Size Guide' </t>
    </r>
    <r>
      <rPr>
        <sz val="10"/>
        <rFont val="Microsoft PhagsPa"/>
        <family val="2"/>
      </rPr>
      <t xml:space="preserve">tab for help.
If your site has specialist waste streams (not typical of an aged care facility), you may need to enter in additional data about those waste streams in the which can be done via the custom waste and recycling stream section in the </t>
    </r>
    <r>
      <rPr>
        <i/>
        <sz val="10"/>
        <rFont val="Microsoft PhagsPa"/>
        <family val="2"/>
      </rPr>
      <t>'Enter Bin Data'</t>
    </r>
    <r>
      <rPr>
        <sz val="10"/>
        <rFont val="Microsoft PhagsPa"/>
        <family val="2"/>
      </rPr>
      <t xml:space="preserve"> spreadsheet.
This Calculator can be used multiple times. Simply </t>
    </r>
    <r>
      <rPr>
        <i/>
        <sz val="10"/>
        <rFont val="Microsoft PhagsPa"/>
        <family val="2"/>
      </rPr>
      <t>'Save As'</t>
    </r>
    <r>
      <rPr>
        <sz val="10"/>
        <rFont val="Microsoft PhagsPa"/>
        <family val="2"/>
      </rPr>
      <t xml:space="preserve"> and enter new data for the desired period or a different facility. </t>
    </r>
  </si>
  <si>
    <t>Front-lift</t>
  </si>
  <si>
    <t>Side-lift or rear-lift</t>
  </si>
  <si>
    <t>Version 2.0 - updated Jan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</si>
</sst>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quot;$&quot;* #,##0_-;\-&quot;$&quot;* #,##0_-;_-&quot;$&quot;* &quot;-&quot;_-;_-@_-"/>
    <numFmt numFmtId="44" formatCode="_-&quot;$&quot;* #,##0.00_-;\-&quot;$&quot;* #,##0.00_-;_-&quot;$&quot;* &quot;-&quot;??_-;_-@_-"/>
    <numFmt numFmtId="43" formatCode="_-* #,##0.00_-;\-* #,##0.00_-;_-* &quot;-&quot;??_-;_-@_-"/>
    <numFmt numFmtId="164" formatCode="0.0"/>
    <numFmt numFmtId="165" formatCode="[$-F800]dddd\,\ mmmm\ dd\,\ yyyy"/>
    <numFmt numFmtId="166" formatCode="_-&quot;$&quot;* #,##0_-;\-&quot;$&quot;* #,##0_-;_-&quot;$&quot;* &quot;-&quot;??_-;_-@_-"/>
  </numFmts>
  <fonts count="49" x14ac:knownFonts="1">
    <font>
      <sz val="11"/>
      <color theme="1"/>
      <name val="Calibri"/>
      <family val="2"/>
      <scheme val="minor"/>
    </font>
    <font>
      <sz val="11"/>
      <color theme="1"/>
      <name val="Microsoft PhagsPa"/>
      <family val="2"/>
    </font>
    <font>
      <sz val="11"/>
      <color theme="1"/>
      <name val="Microsoft PhagsPa"/>
      <family val="2"/>
    </font>
    <font>
      <sz val="11"/>
      <color theme="1"/>
      <name val="Calibri"/>
      <family val="2"/>
      <scheme val="minor"/>
    </font>
    <font>
      <b/>
      <sz val="16"/>
      <color theme="0"/>
      <name val="Microsoft PhagsPa"/>
      <family val="2"/>
    </font>
    <font>
      <sz val="11"/>
      <color theme="1"/>
      <name val="Microsoft PhagsPa"/>
      <family val="2"/>
    </font>
    <font>
      <b/>
      <sz val="11"/>
      <color theme="0"/>
      <name val="Microsoft PhagsPa"/>
      <family val="2"/>
    </font>
    <font>
      <b/>
      <sz val="11"/>
      <color theme="1"/>
      <name val="Microsoft PhagsPa"/>
      <family val="2"/>
    </font>
    <font>
      <b/>
      <sz val="11"/>
      <name val="Microsoft PhagsPa"/>
      <family val="2"/>
    </font>
    <font>
      <sz val="10"/>
      <color theme="1"/>
      <name val="Microsoft PhagsPa"/>
      <family val="2"/>
    </font>
    <font>
      <sz val="11"/>
      <color theme="0"/>
      <name val="Microsoft PhagsPa"/>
      <family val="2"/>
    </font>
    <font>
      <b/>
      <sz val="10"/>
      <name val="Microsoft PhagsPa"/>
      <family val="2"/>
    </font>
    <font>
      <sz val="10"/>
      <name val="Microsoft PhagsPa"/>
      <family val="2"/>
    </font>
    <font>
      <b/>
      <sz val="14"/>
      <color theme="0"/>
      <name val="Microsoft PhagsPa"/>
      <family val="2"/>
    </font>
    <font>
      <b/>
      <sz val="10"/>
      <color theme="1"/>
      <name val="Microsoft PhagsPa"/>
      <family val="2"/>
    </font>
    <font>
      <i/>
      <sz val="10"/>
      <name val="Microsoft PhagsPa"/>
      <family val="2"/>
    </font>
    <font>
      <sz val="8"/>
      <color theme="0" tint="-0.499984740745262"/>
      <name val="Microsoft PhagsPa"/>
      <family val="2"/>
    </font>
    <font>
      <b/>
      <sz val="11"/>
      <color theme="1"/>
      <name val="Calibri"/>
      <family val="2"/>
      <scheme val="minor"/>
    </font>
    <font>
      <b/>
      <sz val="8"/>
      <name val="Microsoft PhagsPa"/>
      <family val="2"/>
    </font>
    <font>
      <sz val="7"/>
      <name val="Microsoft PhagsPa"/>
      <family val="2"/>
    </font>
    <font>
      <sz val="11"/>
      <color rgb="FFFF0000"/>
      <name val="Microsoft PhagsPa"/>
      <family val="2"/>
    </font>
    <font>
      <b/>
      <sz val="11"/>
      <color rgb="FFFF0000"/>
      <name val="Microsoft PhagsPa"/>
      <family val="2"/>
    </font>
    <font>
      <b/>
      <sz val="11"/>
      <color theme="1" tint="0.499984740745262"/>
      <name val="Microsoft PhagsPa"/>
      <family val="2"/>
    </font>
    <font>
      <b/>
      <sz val="11"/>
      <color rgb="FFCBDE86"/>
      <name val="Microsoft PhagsPa"/>
      <family val="2"/>
    </font>
    <font>
      <i/>
      <sz val="8"/>
      <color rgb="FF000000"/>
      <name val="Lucida Sans"/>
      <family val="2"/>
    </font>
    <font>
      <sz val="8"/>
      <color theme="2" tint="-0.499984740745262"/>
      <name val="Microsoft PhagsPa"/>
      <family val="2"/>
    </font>
    <font>
      <i/>
      <sz val="11"/>
      <color theme="1"/>
      <name val="Microsoft PhagsPa"/>
      <family val="2"/>
    </font>
    <font>
      <sz val="11"/>
      <color theme="1"/>
      <name val="Microsoft PhagsPa"/>
      <family val="2"/>
    </font>
    <font>
      <sz val="8"/>
      <color theme="6" tint="-0.249977111117893"/>
      <name val="Microsoft PhagsPa"/>
      <family val="2"/>
    </font>
    <font>
      <b/>
      <vertAlign val="superscript"/>
      <sz val="11"/>
      <name val="Microsoft PhagsPa"/>
      <family val="2"/>
    </font>
    <font>
      <b/>
      <sz val="9"/>
      <name val="Microsoft PhagsPa"/>
      <family val="2"/>
    </font>
    <font>
      <b/>
      <sz val="9"/>
      <color theme="0"/>
      <name val="Microsoft PhagsPa"/>
      <family val="2"/>
    </font>
    <font>
      <i/>
      <sz val="10"/>
      <color theme="1"/>
      <name val="Microsoft PhagsPa"/>
      <family val="2"/>
    </font>
    <font>
      <i/>
      <u/>
      <sz val="11"/>
      <color theme="1"/>
      <name val="Microsoft PhagsPa"/>
      <family val="2"/>
    </font>
    <font>
      <b/>
      <u/>
      <sz val="11"/>
      <color theme="1"/>
      <name val="Microsoft PhagsPa"/>
      <family val="2"/>
    </font>
    <font>
      <i/>
      <u/>
      <sz val="10"/>
      <color theme="1"/>
      <name val="Microsoft PhagsPa"/>
      <family val="2"/>
    </font>
    <font>
      <sz val="8"/>
      <name val="Calibri"/>
      <family val="2"/>
      <scheme val="minor"/>
    </font>
    <font>
      <b/>
      <sz val="14"/>
      <color theme="1"/>
      <name val="Microsoft PhagsPa"/>
      <family val="2"/>
    </font>
    <font>
      <sz val="10"/>
      <color theme="0"/>
      <name val="Microsoft PhagsPa"/>
      <family val="2"/>
    </font>
    <font>
      <b/>
      <sz val="10"/>
      <color rgb="FF00B0F0"/>
      <name val="Microsoft PhagsPa"/>
      <family val="2"/>
    </font>
    <font>
      <b/>
      <sz val="11"/>
      <color rgb="FF00B0F0"/>
      <name val="Microsoft PhagsPa"/>
      <family val="2"/>
    </font>
    <font>
      <b/>
      <sz val="12"/>
      <name val="Microsoft PhagsPa"/>
      <family val="2"/>
    </font>
    <font>
      <b/>
      <sz val="12"/>
      <color theme="0"/>
      <name val="Microsoft PhagsPa"/>
      <family val="2"/>
    </font>
    <font>
      <b/>
      <vertAlign val="superscript"/>
      <sz val="14"/>
      <color theme="0"/>
      <name val="Microsoft PhagsPa"/>
      <family val="2"/>
    </font>
    <font>
      <sz val="14"/>
      <color theme="1"/>
      <name val="Microsoft PhagsPa"/>
      <family val="2"/>
    </font>
    <font>
      <sz val="12"/>
      <color theme="1"/>
      <name val="Microsoft PhagsPa"/>
      <family val="2"/>
    </font>
    <font>
      <sz val="14"/>
      <color rgb="FF000000"/>
      <name val="Microsoft PhagsPa"/>
      <family val="2"/>
    </font>
    <font>
      <b/>
      <sz val="14"/>
      <color rgb="FF000000"/>
      <name val="Microsoft PhagsPa"/>
      <family val="2"/>
    </font>
    <font>
      <vertAlign val="superscript"/>
      <sz val="14"/>
      <color rgb="FF000000"/>
      <name val="Microsoft PhagsPa"/>
      <family val="2"/>
    </font>
  </fonts>
  <fills count="1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rgb="FFBCDEEF"/>
        <bgColor indexed="64"/>
      </patternFill>
    </fill>
    <fill>
      <patternFill patternType="solid">
        <fgColor rgb="FFFFFF99"/>
        <bgColor indexed="64"/>
      </patternFill>
    </fill>
    <fill>
      <patternFill patternType="solid">
        <fgColor rgb="FFFFD966"/>
        <bgColor indexed="64"/>
      </patternFill>
    </fill>
    <fill>
      <patternFill patternType="solid">
        <fgColor rgb="FFF5937F"/>
        <bgColor indexed="64"/>
      </patternFill>
    </fill>
    <fill>
      <patternFill patternType="solid">
        <fgColor theme="0" tint="-0.14999847407452621"/>
        <bgColor indexed="64"/>
      </patternFill>
    </fill>
    <fill>
      <patternFill patternType="solid">
        <fgColor rgb="FFDDEEF7"/>
        <bgColor indexed="64"/>
      </patternFill>
    </fill>
    <fill>
      <patternFill patternType="solid">
        <fgColor rgb="FF59AED7"/>
        <bgColor indexed="64"/>
      </patternFill>
    </fill>
    <fill>
      <patternFill patternType="solid">
        <fgColor theme="8"/>
        <bgColor indexed="64"/>
      </patternFill>
    </fill>
    <fill>
      <patternFill patternType="solid">
        <fgColor theme="5" tint="0.79998168889431442"/>
        <bgColor indexed="64"/>
      </patternFill>
    </fill>
    <fill>
      <patternFill patternType="solid">
        <fgColor theme="0" tint="-0.14996795556505021"/>
        <bgColor theme="0" tint="-0.14996795556505021"/>
      </patternFill>
    </fill>
    <fill>
      <patternFill patternType="solid">
        <fgColor rgb="FF00B0F0"/>
        <bgColor indexed="64"/>
      </patternFill>
    </fill>
    <fill>
      <patternFill patternType="solid">
        <fgColor theme="0" tint="-0.499984740745262"/>
        <bgColor indexed="64"/>
      </patternFill>
    </fill>
    <fill>
      <patternFill patternType="solid">
        <fgColor theme="4"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medium">
        <color rgb="FF59AED7"/>
      </bottom>
      <diagonal/>
    </border>
    <border>
      <left/>
      <right/>
      <top/>
      <bottom style="thin">
        <color rgb="FF59AED7"/>
      </bottom>
      <diagonal/>
    </border>
    <border>
      <left/>
      <right/>
      <top style="thin">
        <color rgb="FF59AED7"/>
      </top>
      <bottom style="thin">
        <color rgb="FF59AED7"/>
      </bottom>
      <diagonal/>
    </border>
    <border>
      <left/>
      <right/>
      <top style="thin">
        <color rgb="FF59AED7"/>
      </top>
      <bottom/>
      <diagonal/>
    </border>
    <border>
      <left/>
      <right/>
      <top/>
      <bottom style="thin">
        <color indexed="64"/>
      </bottom>
      <diagonal/>
    </border>
    <border>
      <left style="thin">
        <color rgb="FF59AED7"/>
      </left>
      <right style="thin">
        <color rgb="FF59AED7"/>
      </right>
      <top style="thin">
        <color rgb="FF59AED7"/>
      </top>
      <bottom style="thin">
        <color rgb="FF59AED7"/>
      </bottom>
      <diagonal/>
    </border>
    <border>
      <left style="thin">
        <color indexed="64"/>
      </left>
      <right style="thin">
        <color indexed="64"/>
      </right>
      <top style="thin">
        <color indexed="64"/>
      </top>
      <bottom/>
      <diagonal/>
    </border>
    <border>
      <left/>
      <right style="thin">
        <color indexed="64"/>
      </right>
      <top/>
      <bottom/>
      <diagonal/>
    </border>
    <border>
      <left/>
      <right/>
      <top style="medium">
        <color rgb="FF59AED7"/>
      </top>
      <bottom style="thin">
        <color rgb="FF59AED7"/>
      </bottom>
      <diagonal/>
    </border>
    <border>
      <left style="thin">
        <color rgb="FF00B0F0"/>
      </left>
      <right style="thin">
        <color rgb="FF00B0F0"/>
      </right>
      <top style="thin">
        <color rgb="FF00B0F0"/>
      </top>
      <bottom style="thin">
        <color rgb="FF00B0F0"/>
      </bottom>
      <diagonal/>
    </border>
    <border>
      <left style="thin">
        <color rgb="FF00B0F0"/>
      </left>
      <right style="thin">
        <color rgb="FF00B0F0"/>
      </right>
      <top style="thin">
        <color rgb="FF00B0F0"/>
      </top>
      <bottom/>
      <diagonal/>
    </border>
    <border>
      <left style="thin">
        <color rgb="FF00B0F0"/>
      </left>
      <right style="thin">
        <color rgb="FF00B0F0"/>
      </right>
      <top/>
      <bottom style="thin">
        <color rgb="FF00B0F0"/>
      </bottom>
      <diagonal/>
    </border>
    <border>
      <left/>
      <right/>
      <top/>
      <bottom style="thin">
        <color rgb="FF00B0F0"/>
      </bottom>
      <diagonal/>
    </border>
    <border>
      <left style="thin">
        <color rgb="FF00B0F0"/>
      </left>
      <right/>
      <top style="thin">
        <color rgb="FF00B0F0"/>
      </top>
      <bottom style="thin">
        <color rgb="FF00B0F0"/>
      </bottom>
      <diagonal/>
    </border>
    <border>
      <left/>
      <right style="thin">
        <color rgb="FF00B0F0"/>
      </right>
      <top style="thin">
        <color rgb="FF00B0F0"/>
      </top>
      <bottom style="thin">
        <color rgb="FF00B0F0"/>
      </bottom>
      <diagonal/>
    </border>
  </borders>
  <cellStyleXfs count="4">
    <xf numFmtId="0" fontId="0"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cellStyleXfs>
  <cellXfs count="218">
    <xf numFmtId="0" fontId="0" fillId="0" borderId="0" xfId="0"/>
    <xf numFmtId="0" fontId="5" fillId="0" borderId="0" xfId="0" applyFont="1"/>
    <xf numFmtId="0" fontId="5" fillId="2" borderId="0" xfId="0" applyFont="1" applyFill="1"/>
    <xf numFmtId="0" fontId="7" fillId="0" borderId="0" xfId="0" applyFont="1"/>
    <xf numFmtId="0" fontId="5" fillId="0" borderId="1" xfId="0" applyFont="1" applyBorder="1"/>
    <xf numFmtId="0" fontId="5" fillId="0" borderId="0" xfId="0" applyFont="1" applyAlignment="1">
      <alignment horizontal="center"/>
    </xf>
    <xf numFmtId="164" fontId="5" fillId="0" borderId="0" xfId="0" applyNumberFormat="1" applyFont="1"/>
    <xf numFmtId="0" fontId="9" fillId="2" borderId="0" xfId="0" applyFont="1" applyFill="1" applyAlignment="1">
      <alignment vertical="center"/>
    </xf>
    <xf numFmtId="0" fontId="9" fillId="2" borderId="0" xfId="0" applyFont="1" applyFill="1" applyAlignment="1"/>
    <xf numFmtId="0" fontId="10" fillId="12" borderId="1" xfId="0" applyFont="1" applyFill="1" applyBorder="1" applyAlignment="1">
      <alignment horizontal="center"/>
    </xf>
    <xf numFmtId="164" fontId="10" fillId="12" borderId="1" xfId="0" applyNumberFormat="1" applyFont="1" applyFill="1" applyBorder="1" applyAlignment="1">
      <alignment horizontal="center"/>
    </xf>
    <xf numFmtId="0" fontId="5" fillId="0" borderId="8" xfId="0" applyFont="1" applyBorder="1"/>
    <xf numFmtId="0" fontId="10" fillId="12" borderId="1" xfId="0" applyFont="1" applyFill="1" applyBorder="1" applyAlignment="1">
      <alignment horizontal="center" vertical="center"/>
    </xf>
    <xf numFmtId="0" fontId="10" fillId="12" borderId="1" xfId="0" applyFont="1" applyFill="1" applyBorder="1" applyAlignment="1">
      <alignment horizontal="center" vertical="center" wrapText="1"/>
    </xf>
    <xf numFmtId="0" fontId="10" fillId="12" borderId="1" xfId="0" applyFont="1" applyFill="1" applyBorder="1" applyAlignment="1">
      <alignment horizontal="center"/>
    </xf>
    <xf numFmtId="0" fontId="12" fillId="13" borderId="7" xfId="0" applyFont="1" applyFill="1" applyBorder="1" applyAlignment="1" applyProtection="1">
      <alignment horizontal="center"/>
      <protection locked="0"/>
    </xf>
    <xf numFmtId="0" fontId="12" fillId="10" borderId="7" xfId="0" applyFont="1" applyFill="1" applyBorder="1" applyAlignment="1" applyProtection="1">
      <alignment horizontal="center"/>
      <protection locked="0"/>
    </xf>
    <xf numFmtId="0" fontId="2" fillId="0" borderId="0" xfId="0" applyFont="1" applyAlignment="1">
      <alignment horizontal="center"/>
    </xf>
    <xf numFmtId="0" fontId="10" fillId="12" borderId="1" xfId="0" applyFont="1" applyFill="1" applyBorder="1" applyAlignment="1">
      <alignment horizontal="center"/>
    </xf>
    <xf numFmtId="0" fontId="6" fillId="12" borderId="1" xfId="0" applyFont="1" applyFill="1" applyBorder="1" applyAlignment="1">
      <alignment horizontal="center" vertical="center"/>
    </xf>
    <xf numFmtId="0" fontId="2" fillId="2" borderId="1" xfId="0" applyFont="1" applyFill="1" applyBorder="1"/>
    <xf numFmtId="0" fontId="17" fillId="0" borderId="0" xfId="0" applyFont="1"/>
    <xf numFmtId="0" fontId="12" fillId="10" borderId="3" xfId="0" applyFont="1" applyFill="1" applyBorder="1" applyAlignment="1" applyProtection="1">
      <alignment horizontal="center"/>
      <protection locked="0"/>
    </xf>
    <xf numFmtId="164" fontId="0" fillId="0" borderId="0" xfId="0" applyNumberFormat="1"/>
    <xf numFmtId="0" fontId="2" fillId="0" borderId="0" xfId="0" applyFont="1"/>
    <xf numFmtId="0" fontId="5" fillId="3" borderId="0" xfId="0" applyFont="1" applyFill="1"/>
    <xf numFmtId="0" fontId="1" fillId="2" borderId="1" xfId="0" applyFont="1" applyFill="1" applyBorder="1"/>
    <xf numFmtId="0" fontId="12" fillId="10" borderId="4" xfId="0" applyFont="1" applyFill="1" applyBorder="1" applyAlignment="1" applyProtection="1">
      <alignment horizontal="center" vertical="center"/>
      <protection locked="0"/>
    </xf>
    <xf numFmtId="2" fontId="12" fillId="10" borderId="4" xfId="0" applyNumberFormat="1" applyFont="1" applyFill="1" applyBorder="1" applyAlignment="1" applyProtection="1">
      <alignment horizontal="center"/>
      <protection locked="0"/>
    </xf>
    <xf numFmtId="0" fontId="5" fillId="3" borderId="0" xfId="0" applyFont="1" applyFill="1" applyAlignment="1" applyProtection="1">
      <alignment vertical="center"/>
    </xf>
    <xf numFmtId="0" fontId="6" fillId="11" borderId="3" xfId="0" applyFont="1" applyFill="1" applyBorder="1" applyAlignment="1" applyProtection="1">
      <alignment horizontal="center" vertical="center"/>
    </xf>
    <xf numFmtId="0" fontId="22" fillId="3" borderId="4" xfId="0" applyFont="1" applyFill="1" applyBorder="1" applyAlignment="1" applyProtection="1">
      <alignment horizontal="right" vertical="center"/>
    </xf>
    <xf numFmtId="0" fontId="7" fillId="3" borderId="4" xfId="0" applyFont="1" applyFill="1" applyBorder="1" applyAlignment="1" applyProtection="1">
      <alignment horizontal="right" vertical="center"/>
    </xf>
    <xf numFmtId="0" fontId="23" fillId="3" borderId="4" xfId="0" applyFont="1" applyFill="1" applyBorder="1" applyAlignment="1" applyProtection="1">
      <alignment horizontal="right" vertical="center" wrapText="1"/>
    </xf>
    <xf numFmtId="0" fontId="8" fillId="3" borderId="0" xfId="0" applyFont="1" applyFill="1" applyAlignment="1" applyProtection="1">
      <alignment horizontal="center" vertical="center" wrapText="1"/>
    </xf>
    <xf numFmtId="0" fontId="6" fillId="11" borderId="0" xfId="0" applyFont="1" applyFill="1" applyBorder="1" applyAlignment="1" applyProtection="1">
      <alignment horizontal="center" vertical="center"/>
    </xf>
    <xf numFmtId="0" fontId="22" fillId="3" borderId="3" xfId="0" applyFont="1" applyFill="1" applyBorder="1" applyAlignment="1" applyProtection="1">
      <alignment horizontal="right" vertical="center"/>
    </xf>
    <xf numFmtId="0" fontId="8" fillId="3" borderId="4" xfId="0" applyFont="1" applyFill="1" applyBorder="1" applyAlignment="1" applyProtection="1">
      <alignment horizontal="right" vertical="center"/>
    </xf>
    <xf numFmtId="0" fontId="4" fillId="3" borderId="0" xfId="0" applyFont="1" applyFill="1" applyAlignment="1" applyProtection="1">
      <alignment horizontal="center" vertical="center"/>
    </xf>
    <xf numFmtId="0" fontId="23" fillId="3" borderId="0" xfId="0" applyFont="1" applyFill="1" applyBorder="1" applyAlignment="1" applyProtection="1">
      <alignment horizontal="right" vertical="center" wrapText="1"/>
    </xf>
    <xf numFmtId="0" fontId="8" fillId="3" borderId="5" xfId="0" applyFont="1" applyFill="1" applyBorder="1" applyAlignment="1" applyProtection="1">
      <alignment horizontal="center" vertical="center" wrapText="1"/>
    </xf>
    <xf numFmtId="0" fontId="6" fillId="11" borderId="0" xfId="0" applyFont="1" applyFill="1" applyBorder="1" applyAlignment="1" applyProtection="1">
      <alignment horizontal="right" vertical="center"/>
    </xf>
    <xf numFmtId="0" fontId="11" fillId="3" borderId="3" xfId="0" applyFont="1" applyFill="1" applyBorder="1" applyAlignment="1" applyProtection="1">
      <alignment horizontal="right" vertical="center"/>
    </xf>
    <xf numFmtId="164" fontId="12" fillId="3" borderId="3" xfId="1" applyNumberFormat="1" applyFont="1" applyFill="1" applyBorder="1" applyAlignment="1" applyProtection="1">
      <alignment horizontal="center" vertical="center"/>
    </xf>
    <xf numFmtId="9" fontId="12" fillId="3" borderId="3" xfId="2" applyFont="1" applyFill="1" applyBorder="1" applyAlignment="1" applyProtection="1">
      <alignment horizontal="center" vertical="center"/>
    </xf>
    <xf numFmtId="0" fontId="11" fillId="3" borderId="4" xfId="0" applyFont="1" applyFill="1" applyBorder="1" applyAlignment="1" applyProtection="1">
      <alignment horizontal="right" vertical="center"/>
    </xf>
    <xf numFmtId="164" fontId="12" fillId="3" borderId="4" xfId="1" applyNumberFormat="1" applyFont="1" applyFill="1" applyBorder="1" applyAlignment="1" applyProtection="1">
      <alignment horizontal="center" vertical="center"/>
    </xf>
    <xf numFmtId="9" fontId="12" fillId="3" borderId="4" xfId="2" applyFont="1" applyFill="1" applyBorder="1" applyAlignment="1" applyProtection="1">
      <alignment horizontal="center" vertical="center"/>
    </xf>
    <xf numFmtId="0" fontId="11" fillId="3" borderId="0" xfId="0" applyFont="1" applyFill="1" applyBorder="1" applyAlignment="1" applyProtection="1">
      <alignment horizontal="right" vertical="center"/>
    </xf>
    <xf numFmtId="164" fontId="11" fillId="3" borderId="0" xfId="1" applyNumberFormat="1" applyFont="1" applyFill="1" applyBorder="1" applyAlignment="1" applyProtection="1">
      <alignment horizontal="center" vertical="center"/>
    </xf>
    <xf numFmtId="9" fontId="12" fillId="3" borderId="0" xfId="2" applyFont="1" applyFill="1" applyBorder="1" applyAlignment="1" applyProtection="1">
      <alignment horizontal="center" vertical="center"/>
    </xf>
    <xf numFmtId="0" fontId="19" fillId="3" borderId="0" xfId="0" applyFont="1" applyFill="1" applyBorder="1" applyAlignment="1" applyProtection="1">
      <alignment horizontal="left" vertical="center"/>
    </xf>
    <xf numFmtId="0" fontId="6" fillId="3" borderId="0" xfId="0" applyFont="1" applyFill="1" applyBorder="1" applyAlignment="1" applyProtection="1">
      <alignment vertical="center"/>
    </xf>
    <xf numFmtId="43" fontId="6" fillId="3" borderId="0" xfId="1" applyFont="1" applyFill="1" applyBorder="1" applyAlignment="1" applyProtection="1">
      <alignment vertical="center"/>
    </xf>
    <xf numFmtId="43" fontId="21" fillId="3" borderId="0" xfId="1" applyFont="1" applyFill="1" applyBorder="1" applyAlignment="1" applyProtection="1">
      <alignment vertical="center"/>
    </xf>
    <xf numFmtId="0" fontId="20" fillId="3" borderId="0" xfId="0" applyFont="1" applyFill="1" applyAlignment="1" applyProtection="1">
      <alignment vertical="center"/>
    </xf>
    <xf numFmtId="0" fontId="5" fillId="3" borderId="0" xfId="0" applyFont="1" applyFill="1" applyBorder="1" applyAlignment="1" applyProtection="1">
      <alignment vertical="center"/>
    </xf>
    <xf numFmtId="0" fontId="9" fillId="3" borderId="3" xfId="0" applyFont="1" applyFill="1" applyBorder="1" applyAlignment="1" applyProtection="1">
      <alignment horizontal="center" vertical="center"/>
    </xf>
    <xf numFmtId="164" fontId="9" fillId="0" borderId="4" xfId="0" applyNumberFormat="1" applyFont="1" applyBorder="1" applyAlignment="1" applyProtection="1">
      <alignment horizontal="center" vertical="center"/>
    </xf>
    <xf numFmtId="0" fontId="9" fillId="3" borderId="4" xfId="0" applyFont="1" applyFill="1" applyBorder="1" applyAlignment="1" applyProtection="1">
      <alignment horizontal="center" vertical="center"/>
    </xf>
    <xf numFmtId="0" fontId="1" fillId="0" borderId="0" xfId="0" applyFont="1"/>
    <xf numFmtId="44" fontId="12" fillId="10" borderId="3" xfId="0" applyNumberFormat="1" applyFont="1" applyFill="1" applyBorder="1" applyAlignment="1" applyProtection="1">
      <alignment horizontal="center"/>
      <protection locked="0"/>
    </xf>
    <xf numFmtId="44" fontId="12" fillId="10" borderId="4" xfId="0" applyNumberFormat="1" applyFont="1" applyFill="1" applyBorder="1" applyAlignment="1" applyProtection="1">
      <alignment horizontal="center"/>
      <protection locked="0"/>
    </xf>
    <xf numFmtId="0" fontId="12" fillId="10" borderId="4" xfId="0" applyFont="1" applyFill="1" applyBorder="1" applyAlignment="1" applyProtection="1">
      <alignment horizontal="center"/>
      <protection locked="0"/>
    </xf>
    <xf numFmtId="0" fontId="5" fillId="4" borderId="0" xfId="0" applyFont="1" applyFill="1" applyBorder="1" applyAlignment="1">
      <alignment horizontal="center" vertical="center" textRotation="90"/>
    </xf>
    <xf numFmtId="0" fontId="1" fillId="0" borderId="0" xfId="0" applyFont="1" applyFill="1"/>
    <xf numFmtId="0" fontId="5" fillId="0" borderId="0" xfId="0" applyFont="1" applyFill="1"/>
    <xf numFmtId="44" fontId="11" fillId="9" borderId="4" xfId="0" applyNumberFormat="1" applyFont="1" applyFill="1" applyBorder="1" applyAlignment="1" applyProtection="1">
      <alignment horizontal="center"/>
    </xf>
    <xf numFmtId="44" fontId="12" fillId="9" borderId="3" xfId="0" applyNumberFormat="1" applyFont="1" applyFill="1" applyBorder="1" applyAlignment="1" applyProtection="1">
      <alignment horizontal="center"/>
    </xf>
    <xf numFmtId="0" fontId="12" fillId="3" borderId="4" xfId="0" applyFont="1" applyFill="1" applyBorder="1" applyAlignment="1" applyProtection="1">
      <alignment horizontal="center"/>
    </xf>
    <xf numFmtId="0" fontId="1" fillId="3" borderId="0" xfId="0" applyFont="1" applyFill="1" applyAlignment="1" applyProtection="1">
      <alignment vertical="center"/>
    </xf>
    <xf numFmtId="0" fontId="5" fillId="3" borderId="0" xfId="0" applyFont="1" applyFill="1" applyProtection="1"/>
    <xf numFmtId="0" fontId="5" fillId="3" borderId="0" xfId="0" applyFont="1" applyFill="1" applyAlignment="1" applyProtection="1">
      <alignment horizontal="center"/>
    </xf>
    <xf numFmtId="0" fontId="5" fillId="0" borderId="0" xfId="0" applyFont="1" applyProtection="1"/>
    <xf numFmtId="0" fontId="11" fillId="3" borderId="0" xfId="0" applyFont="1" applyFill="1" applyBorder="1" applyAlignment="1" applyProtection="1">
      <alignment horizontal="left" vertical="top" wrapText="1"/>
    </xf>
    <xf numFmtId="0" fontId="5" fillId="0" borderId="0" xfId="0" applyFont="1" applyAlignment="1" applyProtection="1">
      <alignment horizontal="center"/>
    </xf>
    <xf numFmtId="0" fontId="5" fillId="3" borderId="0" xfId="0" applyFont="1" applyFill="1" applyAlignment="1" applyProtection="1">
      <alignment horizontal="right"/>
    </xf>
    <xf numFmtId="44" fontId="5" fillId="3" borderId="0" xfId="0" applyNumberFormat="1" applyFont="1" applyFill="1" applyAlignment="1" applyProtection="1">
      <alignment horizontal="center"/>
    </xf>
    <xf numFmtId="44" fontId="5" fillId="3" borderId="0" xfId="0" applyNumberFormat="1" applyFont="1" applyFill="1" applyProtection="1"/>
    <xf numFmtId="0" fontId="5" fillId="3" borderId="0" xfId="0" applyFont="1" applyFill="1" applyBorder="1" applyAlignment="1" applyProtection="1">
      <alignment horizontal="center"/>
    </xf>
    <xf numFmtId="2" fontId="12" fillId="9" borderId="3" xfId="0" applyNumberFormat="1" applyFont="1" applyFill="1" applyBorder="1" applyAlignment="1" applyProtection="1">
      <alignment horizontal="center"/>
    </xf>
    <xf numFmtId="164" fontId="11" fillId="9" borderId="4" xfId="0" applyNumberFormat="1" applyFont="1" applyFill="1" applyBorder="1" applyAlignment="1" applyProtection="1">
      <alignment horizontal="center"/>
    </xf>
    <xf numFmtId="0" fontId="12" fillId="9" borderId="4" xfId="0" applyFont="1" applyFill="1" applyBorder="1" applyAlignment="1" applyProtection="1">
      <alignment horizontal="center"/>
    </xf>
    <xf numFmtId="0" fontId="11" fillId="9" borderId="4" xfId="0" applyFont="1" applyFill="1" applyBorder="1" applyAlignment="1" applyProtection="1">
      <alignment horizontal="center"/>
    </xf>
    <xf numFmtId="2" fontId="12" fillId="9" borderId="4" xfId="0" applyNumberFormat="1" applyFont="1" applyFill="1" applyBorder="1" applyAlignment="1" applyProtection="1">
      <alignment horizontal="center"/>
    </xf>
    <xf numFmtId="14" fontId="12" fillId="10" borderId="4" xfId="0" applyNumberFormat="1" applyFont="1" applyFill="1" applyBorder="1" applyAlignment="1" applyProtection="1">
      <alignment horizontal="center" vertical="center"/>
      <protection locked="0"/>
    </xf>
    <xf numFmtId="0" fontId="5" fillId="3" borderId="0" xfId="0" applyFont="1" applyFill="1" applyAlignment="1" applyProtection="1">
      <alignment horizontal="center" vertical="center"/>
    </xf>
    <xf numFmtId="0" fontId="5" fillId="3" borderId="0" xfId="0" applyFont="1" applyFill="1" applyAlignment="1" applyProtection="1">
      <alignment horizontal="right" vertical="center"/>
    </xf>
    <xf numFmtId="44" fontId="12" fillId="10" borderId="4" xfId="0" applyNumberFormat="1" applyFont="1" applyFill="1" applyBorder="1" applyAlignment="1" applyProtection="1">
      <alignment horizontal="center"/>
    </xf>
    <xf numFmtId="0" fontId="11" fillId="3" borderId="4" xfId="0" applyFont="1" applyFill="1" applyBorder="1" applyAlignment="1" applyProtection="1">
      <alignment horizontal="center"/>
    </xf>
    <xf numFmtId="2" fontId="12" fillId="3" borderId="4" xfId="0" applyNumberFormat="1" applyFont="1" applyFill="1" applyBorder="1" applyAlignment="1" applyProtection="1">
      <alignment horizontal="center"/>
    </xf>
    <xf numFmtId="0" fontId="14" fillId="3" borderId="2" xfId="0" applyFont="1" applyFill="1" applyBorder="1" applyAlignment="1" applyProtection="1">
      <alignment horizontal="center" vertical="center" wrapText="1"/>
    </xf>
    <xf numFmtId="0" fontId="13" fillId="2" borderId="0" xfId="0" applyFont="1" applyFill="1" applyAlignment="1">
      <alignment horizontal="center"/>
    </xf>
    <xf numFmtId="0" fontId="11" fillId="3" borderId="0" xfId="0" applyFont="1" applyFill="1" applyAlignment="1">
      <alignment horizontal="left"/>
    </xf>
    <xf numFmtId="0" fontId="13" fillId="3" borderId="0" xfId="0" applyFont="1" applyFill="1" applyAlignment="1">
      <alignment horizontal="center"/>
    </xf>
    <xf numFmtId="0" fontId="30" fillId="2" borderId="0" xfId="0" applyFont="1" applyFill="1" applyAlignment="1">
      <alignment horizontal="left"/>
    </xf>
    <xf numFmtId="0" fontId="31" fillId="2" borderId="0" xfId="0" applyFont="1" applyFill="1" applyAlignment="1">
      <alignment horizontal="center"/>
    </xf>
    <xf numFmtId="0" fontId="12" fillId="10" borderId="10" xfId="0" applyFont="1" applyFill="1" applyBorder="1" applyAlignment="1" applyProtection="1">
      <alignment horizontal="center" vertical="center"/>
      <protection locked="0"/>
    </xf>
    <xf numFmtId="1" fontId="12" fillId="9" borderId="3" xfId="0" applyNumberFormat="1" applyFont="1" applyFill="1" applyBorder="1" applyAlignment="1" applyProtection="1">
      <alignment horizontal="center"/>
    </xf>
    <xf numFmtId="2" fontId="12" fillId="10" borderId="3" xfId="0" applyNumberFormat="1" applyFont="1" applyFill="1" applyBorder="1" applyAlignment="1" applyProtection="1">
      <alignment horizontal="center"/>
      <protection locked="0"/>
    </xf>
    <xf numFmtId="1" fontId="12" fillId="10" borderId="3" xfId="0" applyNumberFormat="1" applyFont="1" applyFill="1" applyBorder="1" applyAlignment="1" applyProtection="1">
      <alignment horizontal="center"/>
      <protection locked="0"/>
    </xf>
    <xf numFmtId="1" fontId="12" fillId="10" borderId="4" xfId="0" applyNumberFormat="1" applyFont="1" applyFill="1" applyBorder="1" applyAlignment="1" applyProtection="1">
      <alignment horizontal="center"/>
      <protection locked="0"/>
    </xf>
    <xf numFmtId="0" fontId="12" fillId="14" borderId="3" xfId="0" applyFont="1" applyFill="1" applyBorder="1" applyAlignment="1" applyProtection="1">
      <alignment horizontal="center"/>
    </xf>
    <xf numFmtId="44" fontId="12" fillId="10" borderId="3" xfId="0" applyNumberFormat="1" applyFont="1" applyFill="1" applyBorder="1" applyAlignment="1" applyProtection="1">
      <alignment horizontal="center"/>
    </xf>
    <xf numFmtId="0" fontId="5" fillId="3" borderId="11" xfId="0" applyFont="1" applyFill="1" applyBorder="1" applyProtection="1"/>
    <xf numFmtId="0" fontId="26" fillId="3" borderId="11" xfId="0" applyFont="1" applyFill="1" applyBorder="1" applyAlignment="1" applyProtection="1">
      <alignment horizontal="center" vertical="center" wrapText="1"/>
    </xf>
    <xf numFmtId="0" fontId="5" fillId="0" borderId="0" xfId="0" applyFont="1" applyFill="1" applyAlignment="1" applyProtection="1">
      <alignment vertical="center"/>
    </xf>
    <xf numFmtId="0" fontId="12" fillId="0" borderId="0" xfId="0" applyFont="1" applyAlignment="1" applyProtection="1">
      <alignment vertical="center" wrapText="1"/>
    </xf>
    <xf numFmtId="0" fontId="9" fillId="0" borderId="0" xfId="0" applyFont="1" applyFill="1" applyAlignment="1" applyProtection="1">
      <alignment vertical="center"/>
    </xf>
    <xf numFmtId="0" fontId="7" fillId="0" borderId="0" xfId="0" applyFont="1" applyFill="1" applyAlignment="1" applyProtection="1">
      <alignment vertical="center"/>
    </xf>
    <xf numFmtId="0" fontId="5" fillId="0" borderId="0" xfId="0" applyFont="1" applyFill="1" applyAlignment="1" applyProtection="1">
      <alignment vertical="center" wrapText="1"/>
    </xf>
    <xf numFmtId="14" fontId="12" fillId="10" borderId="4" xfId="0" applyNumberFormat="1" applyFont="1" applyFill="1" applyBorder="1" applyAlignment="1" applyProtection="1">
      <alignment horizontal="right" vertical="center"/>
      <protection locked="0"/>
    </xf>
    <xf numFmtId="165" fontId="12" fillId="10" borderId="4" xfId="0" applyNumberFormat="1" applyFont="1" applyFill="1" applyBorder="1" applyAlignment="1" applyProtection="1">
      <alignment horizontal="right" vertical="center"/>
      <protection locked="0"/>
    </xf>
    <xf numFmtId="0" fontId="37" fillId="3" borderId="0" xfId="0" applyFont="1" applyFill="1" applyAlignment="1" applyProtection="1"/>
    <xf numFmtId="0" fontId="37" fillId="3" borderId="0" xfId="0" applyFont="1" applyFill="1" applyAlignment="1" applyProtection="1">
      <alignment horizontal="left"/>
    </xf>
    <xf numFmtId="0" fontId="12" fillId="17" borderId="4" xfId="0" applyFont="1" applyFill="1" applyBorder="1" applyAlignment="1" applyProtection="1">
      <alignment horizontal="center" vertical="center"/>
      <protection locked="0"/>
    </xf>
    <xf numFmtId="0" fontId="1" fillId="0" borderId="0" xfId="0" applyFont="1" applyAlignment="1">
      <alignment horizontal="center"/>
    </xf>
    <xf numFmtId="0" fontId="42" fillId="11" borderId="3" xfId="0" applyFont="1" applyFill="1" applyBorder="1" applyAlignment="1" applyProtection="1">
      <alignment horizontal="right" vertical="center"/>
    </xf>
    <xf numFmtId="0" fontId="7" fillId="3" borderId="4" xfId="0" applyFont="1" applyFill="1" applyBorder="1" applyAlignment="1" applyProtection="1">
      <alignment horizontal="right" vertical="center" wrapText="1"/>
    </xf>
    <xf numFmtId="42" fontId="1" fillId="3" borderId="4" xfId="0" applyNumberFormat="1" applyFont="1" applyFill="1" applyBorder="1" applyAlignment="1" applyProtection="1">
      <alignment vertical="center"/>
    </xf>
    <xf numFmtId="42" fontId="7" fillId="3" borderId="4" xfId="0" applyNumberFormat="1" applyFont="1" applyFill="1" applyBorder="1" applyAlignment="1" applyProtection="1">
      <alignment vertical="center"/>
    </xf>
    <xf numFmtId="0" fontId="7" fillId="3" borderId="0" xfId="0" applyFont="1" applyFill="1" applyBorder="1" applyAlignment="1" applyProtection="1">
      <alignment horizontal="right" vertical="center" wrapText="1"/>
    </xf>
    <xf numFmtId="42" fontId="7" fillId="3" borderId="0" xfId="0" applyNumberFormat="1" applyFont="1" applyFill="1" applyBorder="1" applyAlignment="1" applyProtection="1">
      <alignment vertical="center"/>
    </xf>
    <xf numFmtId="42" fontId="1" fillId="3" borderId="0" xfId="0" applyNumberFormat="1" applyFont="1" applyFill="1" applyBorder="1" applyAlignment="1" applyProtection="1">
      <alignment vertical="center"/>
    </xf>
    <xf numFmtId="0" fontId="7" fillId="3" borderId="4" xfId="0" applyFont="1" applyFill="1" applyBorder="1" applyAlignment="1" applyProtection="1">
      <alignment horizontal="right"/>
    </xf>
    <xf numFmtId="0" fontId="8" fillId="9" borderId="11" xfId="0" applyFont="1" applyFill="1" applyBorder="1" applyAlignment="1" applyProtection="1">
      <alignment horizontal="center" vertical="center" wrapText="1"/>
    </xf>
    <xf numFmtId="0" fontId="7" fillId="3" borderId="11" xfId="0" applyFont="1" applyFill="1" applyBorder="1" applyAlignment="1" applyProtection="1">
      <alignment horizontal="center" vertical="center" wrapText="1"/>
    </xf>
    <xf numFmtId="0" fontId="6" fillId="11" borderId="0" xfId="0" applyFont="1" applyFill="1" applyBorder="1" applyAlignment="1" applyProtection="1">
      <alignment horizontal="center" vertical="center" wrapText="1"/>
    </xf>
    <xf numFmtId="0" fontId="9" fillId="3" borderId="3" xfId="0" applyFont="1" applyFill="1" applyBorder="1" applyAlignment="1" applyProtection="1">
      <alignment horizontal="center" vertical="center" wrapText="1"/>
    </xf>
    <xf numFmtId="0" fontId="11" fillId="3" borderId="0" xfId="0" applyFont="1" applyFill="1" applyBorder="1" applyAlignment="1" applyProtection="1">
      <alignment horizontal="center" vertical="center" wrapText="1"/>
    </xf>
    <xf numFmtId="0" fontId="14" fillId="3" borderId="4" xfId="0" applyFont="1" applyFill="1" applyBorder="1" applyAlignment="1" applyProtection="1">
      <alignment horizontal="right" vertical="center"/>
    </xf>
    <xf numFmtId="0" fontId="14" fillId="3" borderId="4" xfId="0" applyFont="1" applyFill="1" applyBorder="1" applyAlignment="1" applyProtection="1">
      <alignment horizontal="right" vertical="center" wrapText="1"/>
    </xf>
    <xf numFmtId="0" fontId="12" fillId="10" borderId="4" xfId="0" applyFont="1" applyFill="1" applyBorder="1" applyAlignment="1" applyProtection="1">
      <alignment horizontal="center"/>
    </xf>
    <xf numFmtId="0" fontId="12" fillId="10" borderId="3" xfId="0" applyFont="1" applyFill="1" applyBorder="1" applyAlignment="1" applyProtection="1">
      <alignment horizontal="center"/>
    </xf>
    <xf numFmtId="0" fontId="12" fillId="3" borderId="0" xfId="0" applyFont="1" applyFill="1" applyAlignment="1">
      <alignment vertical="center" wrapText="1"/>
    </xf>
    <xf numFmtId="0" fontId="1" fillId="0" borderId="0" xfId="0" applyFont="1" applyAlignment="1">
      <alignment vertical="center"/>
    </xf>
    <xf numFmtId="0" fontId="6" fillId="11" borderId="0" xfId="0" applyFont="1" applyFill="1" applyBorder="1" applyAlignment="1" applyProtection="1">
      <alignment horizontal="center" vertical="center" wrapText="1"/>
    </xf>
    <xf numFmtId="0" fontId="1" fillId="3" borderId="0" xfId="0" applyFont="1" applyFill="1" applyAlignment="1" applyProtection="1">
      <alignment vertical="center" wrapText="1"/>
    </xf>
    <xf numFmtId="0" fontId="5" fillId="3" borderId="0" xfId="0" applyFont="1" applyFill="1" applyAlignment="1" applyProtection="1">
      <alignment vertical="center" wrapText="1"/>
    </xf>
    <xf numFmtId="0" fontId="12" fillId="3" borderId="0" xfId="0" applyFont="1" applyFill="1" applyBorder="1" applyAlignment="1" applyProtection="1">
      <alignment vertical="center" wrapText="1"/>
    </xf>
    <xf numFmtId="0" fontId="11" fillId="3" borderId="0" xfId="0" applyFont="1" applyFill="1" applyBorder="1" applyAlignment="1" applyProtection="1">
      <alignment vertical="center" wrapText="1"/>
    </xf>
    <xf numFmtId="0" fontId="12" fillId="3" borderId="0" xfId="0" applyFont="1" applyFill="1" applyAlignment="1" applyProtection="1">
      <alignment vertical="center" wrapText="1"/>
    </xf>
    <xf numFmtId="0" fontId="11" fillId="3" borderId="0" xfId="0" applyFont="1" applyFill="1" applyAlignment="1" applyProtection="1">
      <alignment vertical="center" wrapText="1"/>
    </xf>
    <xf numFmtId="0" fontId="27" fillId="3" borderId="0" xfId="0" applyFont="1" applyFill="1" applyAlignment="1" applyProtection="1">
      <alignment vertical="center" wrapText="1"/>
    </xf>
    <xf numFmtId="0" fontId="13" fillId="11" borderId="0" xfId="0" applyFont="1" applyFill="1" applyAlignment="1" applyProtection="1">
      <alignment horizontal="center" vertical="center"/>
    </xf>
    <xf numFmtId="0" fontId="10" fillId="3" borderId="0" xfId="0" applyFont="1" applyFill="1" applyProtection="1"/>
    <xf numFmtId="0" fontId="1" fillId="0" borderId="0" xfId="0" applyFont="1" applyProtection="1"/>
    <xf numFmtId="0" fontId="44" fillId="0" borderId="0" xfId="0" applyFont="1" applyAlignment="1" applyProtection="1">
      <alignment horizontal="center" vertical="center"/>
    </xf>
    <xf numFmtId="0" fontId="1" fillId="0" borderId="0" xfId="0" applyFont="1" applyAlignment="1" applyProtection="1">
      <alignment horizontal="center" vertical="center"/>
    </xf>
    <xf numFmtId="0" fontId="1" fillId="0" borderId="0" xfId="0" applyFont="1" applyAlignment="1" applyProtection="1">
      <alignment horizontal="center" vertical="center" wrapText="1"/>
    </xf>
    <xf numFmtId="0" fontId="45" fillId="0" borderId="0" xfId="0" applyFont="1" applyAlignment="1" applyProtection="1">
      <alignment horizontal="center" vertical="center"/>
    </xf>
    <xf numFmtId="0" fontId="46" fillId="0" borderId="0" xfId="0" applyFont="1" applyAlignment="1" applyProtection="1">
      <alignment horizontal="center" vertical="center"/>
    </xf>
    <xf numFmtId="0" fontId="46" fillId="0" borderId="0" xfId="0" applyFont="1" applyAlignment="1" applyProtection="1">
      <alignment horizontal="center" vertical="center" wrapText="1"/>
    </xf>
    <xf numFmtId="0" fontId="44" fillId="0" borderId="0" xfId="0" applyFont="1" applyProtection="1"/>
    <xf numFmtId="0" fontId="13" fillId="15" borderId="0" xfId="0" applyFont="1" applyFill="1" applyAlignment="1">
      <alignment horizontal="center"/>
    </xf>
    <xf numFmtId="0" fontId="11" fillId="3" borderId="0" xfId="0" applyFont="1" applyFill="1" applyAlignment="1"/>
    <xf numFmtId="0" fontId="9" fillId="3" borderId="0" xfId="0" applyFont="1" applyFill="1" applyBorder="1" applyAlignment="1">
      <alignment vertical="center" wrapText="1"/>
    </xf>
    <xf numFmtId="0" fontId="12" fillId="3" borderId="0" xfId="0" applyFont="1" applyFill="1" applyAlignment="1">
      <alignment vertical="center" wrapText="1"/>
    </xf>
    <xf numFmtId="0" fontId="24" fillId="0" borderId="0" xfId="0" applyFont="1" applyAlignment="1">
      <alignment horizontal="left" vertical="center" wrapText="1"/>
    </xf>
    <xf numFmtId="0" fontId="12" fillId="0" borderId="0" xfId="0" applyFont="1" applyFill="1" applyBorder="1" applyAlignment="1">
      <alignment vertical="top" wrapText="1"/>
    </xf>
    <xf numFmtId="0" fontId="13" fillId="11" borderId="0" xfId="0" applyFont="1" applyFill="1" applyAlignment="1" applyProtection="1">
      <alignment horizontal="center" vertical="center" wrapText="1"/>
    </xf>
    <xf numFmtId="0" fontId="13" fillId="11" borderId="0" xfId="0" applyFont="1" applyFill="1" applyAlignment="1" applyProtection="1">
      <alignment horizontal="center" vertical="center"/>
    </xf>
    <xf numFmtId="0" fontId="1" fillId="0" borderId="0" xfId="0" applyFont="1" applyAlignment="1" applyProtection="1">
      <alignment horizontal="center" vertical="center"/>
    </xf>
    <xf numFmtId="0" fontId="7" fillId="3" borderId="0" xfId="0" applyFont="1" applyFill="1" applyBorder="1" applyAlignment="1" applyProtection="1">
      <alignment horizontal="right"/>
    </xf>
    <xf numFmtId="0" fontId="12" fillId="3" borderId="0" xfId="0" applyFont="1" applyFill="1" applyBorder="1" applyAlignment="1" applyProtection="1">
      <alignment horizontal="center"/>
    </xf>
    <xf numFmtId="0" fontId="11" fillId="3" borderId="4" xfId="0" applyFont="1" applyFill="1" applyBorder="1" applyAlignment="1" applyProtection="1">
      <alignment horizontal="left" vertical="top" wrapText="1"/>
    </xf>
    <xf numFmtId="0" fontId="10" fillId="15" borderId="14" xfId="0" applyFont="1" applyFill="1" applyBorder="1" applyAlignment="1" applyProtection="1">
      <alignment horizontal="center" vertical="center" wrapText="1"/>
    </xf>
    <xf numFmtId="0" fontId="10" fillId="16" borderId="14" xfId="0" applyFont="1" applyFill="1" applyBorder="1" applyAlignment="1" applyProtection="1">
      <alignment horizontal="center" vertical="center"/>
    </xf>
    <xf numFmtId="0" fontId="10" fillId="15" borderId="0" xfId="0" applyFont="1" applyFill="1" applyBorder="1" applyAlignment="1" applyProtection="1">
      <alignment horizontal="left" vertical="center" wrapText="1"/>
    </xf>
    <xf numFmtId="0" fontId="7" fillId="3" borderId="4" xfId="0" applyFont="1" applyFill="1" applyBorder="1" applyAlignment="1" applyProtection="1">
      <alignment horizontal="right"/>
    </xf>
    <xf numFmtId="0" fontId="8" fillId="9" borderId="11" xfId="0" applyFont="1" applyFill="1" applyBorder="1" applyAlignment="1" applyProtection="1">
      <alignment horizontal="center" vertical="center" wrapText="1"/>
    </xf>
    <xf numFmtId="0" fontId="9" fillId="3" borderId="0" xfId="0" applyFont="1" applyFill="1" applyAlignment="1" applyProtection="1">
      <alignment horizontal="left" vertical="center" wrapText="1" indent="1"/>
    </xf>
    <xf numFmtId="0" fontId="12" fillId="3" borderId="0" xfId="0" applyFont="1" applyFill="1" applyBorder="1" applyAlignment="1" applyProtection="1">
      <alignment horizontal="left" vertical="center" wrapText="1"/>
    </xf>
    <xf numFmtId="0" fontId="7" fillId="3" borderId="11" xfId="0" applyFont="1" applyFill="1" applyBorder="1" applyAlignment="1" applyProtection="1">
      <alignment horizontal="center" vertical="center" wrapText="1"/>
    </xf>
    <xf numFmtId="0" fontId="7" fillId="3" borderId="11" xfId="0" applyFont="1" applyFill="1" applyBorder="1" applyAlignment="1" applyProtection="1">
      <alignment horizontal="center" vertical="center"/>
    </xf>
    <xf numFmtId="0" fontId="7" fillId="9" borderId="12" xfId="0" applyFont="1" applyFill="1" applyBorder="1" applyAlignment="1" applyProtection="1">
      <alignment horizontal="center" vertical="center" wrapText="1"/>
    </xf>
    <xf numFmtId="0" fontId="7" fillId="9" borderId="13" xfId="0" applyFont="1" applyFill="1" applyBorder="1" applyAlignment="1" applyProtection="1">
      <alignment horizontal="center" vertical="center" wrapText="1"/>
    </xf>
    <xf numFmtId="0" fontId="10" fillId="16" borderId="14" xfId="0" applyFont="1" applyFill="1" applyBorder="1" applyAlignment="1" applyProtection="1">
      <alignment horizontal="center" vertical="center" wrapText="1"/>
    </xf>
    <xf numFmtId="0" fontId="10" fillId="15" borderId="14" xfId="0" applyFont="1" applyFill="1" applyBorder="1" applyAlignment="1" applyProtection="1">
      <alignment horizontal="center" vertical="center"/>
    </xf>
    <xf numFmtId="0" fontId="7" fillId="3" borderId="15" xfId="0" applyFont="1" applyFill="1" applyBorder="1" applyAlignment="1" applyProtection="1">
      <alignment horizontal="center" vertical="center" wrapText="1"/>
    </xf>
    <xf numFmtId="0" fontId="7" fillId="3" borderId="16" xfId="0" applyFont="1" applyFill="1" applyBorder="1" applyAlignment="1" applyProtection="1">
      <alignment horizontal="center" vertical="center" wrapText="1"/>
    </xf>
    <xf numFmtId="0" fontId="38" fillId="16" borderId="3" xfId="0" applyFont="1" applyFill="1" applyBorder="1" applyAlignment="1" applyProtection="1">
      <alignment horizontal="center" vertical="top"/>
    </xf>
    <xf numFmtId="0" fontId="10" fillId="15" borderId="3" xfId="0" applyFont="1" applyFill="1" applyBorder="1" applyAlignment="1" applyProtection="1">
      <alignment horizontal="center" vertical="top" wrapText="1"/>
    </xf>
    <xf numFmtId="0" fontId="7" fillId="3" borderId="11" xfId="0" applyFont="1" applyFill="1" applyBorder="1" applyAlignment="1" applyProtection="1">
      <alignment horizontal="center"/>
    </xf>
    <xf numFmtId="0" fontId="6" fillId="11" borderId="3" xfId="0" applyFont="1" applyFill="1" applyBorder="1" applyAlignment="1" applyProtection="1">
      <alignment horizontal="center" vertical="center" wrapText="1"/>
    </xf>
    <xf numFmtId="0" fontId="11" fillId="3" borderId="0" xfId="0" applyFont="1" applyFill="1" applyAlignment="1">
      <alignment horizontal="center" vertical="center" wrapText="1"/>
    </xf>
    <xf numFmtId="0" fontId="12" fillId="3" borderId="0" xfId="0" applyFont="1" applyFill="1" applyAlignment="1">
      <alignment horizontal="center" vertical="center" wrapText="1"/>
    </xf>
    <xf numFmtId="0" fontId="6" fillId="11" borderId="0" xfId="0" applyFont="1" applyFill="1" applyBorder="1" applyAlignment="1" applyProtection="1">
      <alignment horizontal="center" vertical="center" wrapText="1"/>
    </xf>
    <xf numFmtId="9" fontId="22" fillId="3" borderId="3" xfId="2" applyFont="1" applyFill="1" applyBorder="1" applyAlignment="1" applyProtection="1">
      <alignment horizontal="center" vertical="center"/>
    </xf>
    <xf numFmtId="9" fontId="8" fillId="3" borderId="4" xfId="2" applyFont="1" applyFill="1" applyBorder="1" applyAlignment="1" applyProtection="1">
      <alignment horizontal="center" vertical="center"/>
    </xf>
    <xf numFmtId="9" fontId="23" fillId="3" borderId="4" xfId="2" applyFont="1" applyFill="1" applyBorder="1" applyAlignment="1" applyProtection="1">
      <alignment horizontal="center" vertical="center"/>
    </xf>
    <xf numFmtId="0" fontId="7" fillId="5" borderId="0" xfId="0" applyFont="1" applyFill="1" applyBorder="1" applyAlignment="1" applyProtection="1">
      <alignment horizontal="center" vertical="center"/>
    </xf>
    <xf numFmtId="0" fontId="14" fillId="3" borderId="0" xfId="0" applyFont="1" applyFill="1" applyBorder="1" applyAlignment="1" applyProtection="1">
      <alignment horizontal="center" vertical="center" wrapText="1"/>
    </xf>
    <xf numFmtId="0" fontId="9" fillId="3" borderId="3" xfId="0" applyFont="1" applyFill="1" applyBorder="1" applyAlignment="1" applyProtection="1">
      <alignment horizontal="center" vertical="center" wrapText="1"/>
    </xf>
    <xf numFmtId="0" fontId="9" fillId="3" borderId="0" xfId="0" applyFont="1" applyFill="1" applyBorder="1" applyAlignment="1" applyProtection="1">
      <alignment horizontal="center" vertical="center" wrapText="1"/>
    </xf>
    <xf numFmtId="0" fontId="22" fillId="3" borderId="4" xfId="0" applyFont="1" applyFill="1" applyBorder="1" applyAlignment="1" applyProtection="1">
      <alignment horizontal="center" vertical="center"/>
    </xf>
    <xf numFmtId="2" fontId="7" fillId="3" borderId="4" xfId="0" applyNumberFormat="1" applyFont="1" applyFill="1" applyBorder="1" applyAlignment="1" applyProtection="1">
      <alignment horizontal="center" vertical="center"/>
    </xf>
    <xf numFmtId="0" fontId="23" fillId="0" borderId="4" xfId="0" applyFont="1" applyFill="1" applyBorder="1" applyAlignment="1" applyProtection="1">
      <alignment horizontal="center" vertical="center"/>
    </xf>
    <xf numFmtId="0" fontId="7" fillId="6" borderId="0" xfId="0" applyFont="1" applyFill="1" applyBorder="1" applyAlignment="1" applyProtection="1">
      <alignment horizontal="center" vertical="center"/>
    </xf>
    <xf numFmtId="0" fontId="14" fillId="3" borderId="0" xfId="0" applyFont="1" applyFill="1" applyBorder="1" applyAlignment="1" applyProtection="1">
      <alignment horizontal="center" vertical="center"/>
    </xf>
    <xf numFmtId="166" fontId="9" fillId="3" borderId="4" xfId="0" applyNumberFormat="1" applyFont="1" applyFill="1" applyBorder="1" applyAlignment="1" applyProtection="1">
      <alignment horizontal="center" vertical="center"/>
    </xf>
    <xf numFmtId="44" fontId="14" fillId="3" borderId="0" xfId="0" applyNumberFormat="1" applyFont="1" applyFill="1" applyAlignment="1" applyProtection="1">
      <alignment horizontal="center" vertical="center" wrapText="1"/>
    </xf>
    <xf numFmtId="0" fontId="7" fillId="7" borderId="0" xfId="0" applyFont="1" applyFill="1" applyBorder="1" applyAlignment="1" applyProtection="1">
      <alignment horizontal="center" vertical="center"/>
    </xf>
    <xf numFmtId="0" fontId="8" fillId="8" borderId="0" xfId="0" applyFont="1" applyFill="1" applyBorder="1" applyAlignment="1" applyProtection="1">
      <alignment horizontal="center" vertical="center"/>
    </xf>
    <xf numFmtId="0" fontId="9" fillId="3" borderId="0" xfId="0" applyFont="1" applyFill="1" applyBorder="1" applyAlignment="1" applyProtection="1">
      <alignment horizontal="left" vertical="center" wrapText="1"/>
    </xf>
    <xf numFmtId="0" fontId="9" fillId="3" borderId="3" xfId="0" applyFont="1" applyFill="1" applyBorder="1" applyAlignment="1" applyProtection="1">
      <alignment horizontal="left" vertical="center" wrapText="1"/>
    </xf>
    <xf numFmtId="44" fontId="9" fillId="3" borderId="0" xfId="0" applyNumberFormat="1" applyFont="1" applyFill="1" applyAlignment="1" applyProtection="1">
      <alignment horizontal="left" vertical="center" wrapText="1"/>
    </xf>
    <xf numFmtId="0" fontId="1" fillId="3" borderId="0" xfId="0" applyFont="1" applyFill="1" applyAlignment="1" applyProtection="1">
      <alignment horizontal="center" vertical="center" wrapText="1"/>
    </xf>
    <xf numFmtId="0" fontId="12" fillId="3" borderId="0" xfId="0" applyFont="1" applyFill="1" applyBorder="1" applyAlignment="1" applyProtection="1">
      <alignment horizontal="center" vertical="center" wrapText="1"/>
    </xf>
    <xf numFmtId="0" fontId="11" fillId="3" borderId="5" xfId="0" applyFont="1" applyFill="1" applyBorder="1" applyAlignment="1" applyProtection="1">
      <alignment horizontal="center" vertical="center" wrapText="1"/>
    </xf>
    <xf numFmtId="0" fontId="12" fillId="3" borderId="0" xfId="0" applyFont="1" applyFill="1" applyAlignment="1" applyProtection="1">
      <alignment horizontal="center" vertical="center" wrapText="1"/>
    </xf>
    <xf numFmtId="0" fontId="11" fillId="3" borderId="0" xfId="0" applyFont="1" applyFill="1" applyAlignment="1" applyProtection="1">
      <alignment horizontal="center" vertical="center" wrapText="1"/>
    </xf>
    <xf numFmtId="0" fontId="42" fillId="11" borderId="3" xfId="0" applyFont="1" applyFill="1" applyBorder="1" applyAlignment="1" applyProtection="1">
      <alignment horizontal="center" vertical="center" wrapText="1"/>
    </xf>
    <xf numFmtId="0" fontId="10" fillId="12" borderId="1" xfId="0" applyFont="1" applyFill="1" applyBorder="1" applyAlignment="1">
      <alignment horizontal="center"/>
    </xf>
    <xf numFmtId="0" fontId="6" fillId="12" borderId="1" xfId="0" applyFont="1" applyFill="1" applyBorder="1" applyAlignment="1">
      <alignment horizontal="center" vertical="center"/>
    </xf>
    <xf numFmtId="0" fontId="7" fillId="0" borderId="6" xfId="0" applyFont="1" applyBorder="1" applyAlignment="1">
      <alignment horizontal="center"/>
    </xf>
    <xf numFmtId="0" fontId="5" fillId="4" borderId="9" xfId="0" applyFont="1" applyFill="1" applyBorder="1" applyAlignment="1">
      <alignment horizontal="center" vertical="center" textRotation="90"/>
    </xf>
    <xf numFmtId="44" fontId="9" fillId="3" borderId="4" xfId="3" applyFont="1" applyFill="1" applyBorder="1" applyAlignment="1" applyProtection="1">
      <alignment horizontal="center" vertical="center"/>
    </xf>
  </cellXfs>
  <cellStyles count="4">
    <cellStyle name="Comma" xfId="1" builtinId="3"/>
    <cellStyle name="Currency" xfId="3" builtinId="4"/>
    <cellStyle name="Normal" xfId="0" builtinId="0"/>
    <cellStyle name="Percent" xfId="2" builtinId="5"/>
  </cellStyles>
  <dxfs count="36">
    <dxf>
      <fill>
        <patternFill>
          <bgColor theme="0"/>
        </patternFill>
      </fill>
    </dxf>
    <dxf>
      <fill>
        <patternFill>
          <bgColor theme="0"/>
        </patternFill>
      </fill>
    </dxf>
    <dxf>
      <fill>
        <patternFill>
          <bgColor theme="7" tint="0.79998168889431442"/>
        </patternFill>
      </fill>
    </dxf>
    <dxf>
      <fill>
        <patternFill>
          <bgColor theme="5" tint="0.79998168889431442"/>
        </patternFill>
      </fill>
    </dxf>
    <dxf>
      <fill>
        <patternFill>
          <bgColor rgb="FFEDF4D6"/>
        </patternFill>
      </fill>
    </dxf>
    <dxf>
      <font>
        <color rgb="FF9C0006"/>
      </font>
      <fill>
        <patternFill>
          <bgColor rgb="FFFFE7EA"/>
        </patternFill>
      </fill>
    </dxf>
    <dxf>
      <fill>
        <patternFill>
          <bgColor theme="0"/>
        </patternFill>
      </fill>
    </dxf>
    <dxf>
      <fill>
        <patternFill>
          <bgColor theme="0"/>
        </patternFill>
      </fill>
    </dxf>
    <dxf>
      <fill>
        <patternFill>
          <bgColor theme="0"/>
        </patternFill>
      </fill>
    </dxf>
    <dxf>
      <font>
        <color theme="0" tint="-0.34998626667073579"/>
      </font>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1" defaultTableStyle="TableStyleMedium2" defaultPivotStyle="PivotStyleLight16">
    <tableStyle name="Invisible" pivot="0" table="0" count="0"/>
  </tableStyles>
  <colors>
    <mruColors>
      <color rgb="FFFFD966"/>
      <color rgb="FFBCDEEF"/>
      <color rgb="FFFFFF99"/>
      <color rgb="FFF5937F"/>
      <color rgb="FFDDEEF7"/>
      <color rgb="FFFFE7EA"/>
      <color rgb="FFCBDE86"/>
      <color rgb="FF009644"/>
      <color rgb="FF7F7F7F"/>
      <color rgb="FF59AE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Ex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icrosoft PhagsPa" panose="020B0502040204020203" pitchFamily="34" charset="0"/>
                <a:ea typeface="+mn-ea"/>
                <a:cs typeface="+mn-cs"/>
              </a:defRPr>
            </a:pPr>
            <a:r>
              <a:rPr lang="en-AU" b="1">
                <a:solidFill>
                  <a:sysClr val="windowText" lastClr="000000"/>
                </a:solidFill>
              </a:rPr>
              <a:t>Waste Generation </a:t>
            </a:r>
          </a:p>
        </c:rich>
      </c:tx>
      <c:layout>
        <c:manualLayout>
          <c:xMode val="edge"/>
          <c:yMode val="edge"/>
          <c:x val="0.3878303504477601"/>
          <c:y val="0"/>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icrosoft PhagsPa" panose="020B0502040204020203" pitchFamily="34" charset="0"/>
              <a:ea typeface="+mn-ea"/>
              <a:cs typeface="+mn-cs"/>
            </a:defRPr>
          </a:pPr>
          <a:endParaRPr lang="en-US"/>
        </a:p>
      </c:txPr>
    </c:title>
    <c:autoTitleDeleted val="0"/>
    <c:plotArea>
      <c:layout>
        <c:manualLayout>
          <c:layoutTarget val="inner"/>
          <c:xMode val="edge"/>
          <c:yMode val="edge"/>
          <c:x val="9.9824411479263159E-2"/>
          <c:y val="0.10581550414564851"/>
          <c:w val="0.8740523549244259"/>
          <c:h val="0.74414533019098517"/>
        </c:manualLayout>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8-65F1-4B35-8F43-51C44572E55C}"/>
              </c:ext>
            </c:extLst>
          </c:dPt>
          <c:dPt>
            <c:idx val="1"/>
            <c:invertIfNegative val="0"/>
            <c:bubble3D val="0"/>
            <c:spPr>
              <a:solidFill>
                <a:srgbClr val="BCDEEF"/>
              </a:solidFill>
              <a:ln>
                <a:noFill/>
              </a:ln>
              <a:effectLst/>
            </c:spPr>
            <c:extLst>
              <c:ext xmlns:c16="http://schemas.microsoft.com/office/drawing/2014/chart" uri="{C3380CC4-5D6E-409C-BE32-E72D297353CC}">
                <c16:uniqueId val="{00000001-BBDA-43DA-BC2F-9A9E97305FAC}"/>
              </c:ext>
            </c:extLst>
          </c:dPt>
          <c:dPt>
            <c:idx val="2"/>
            <c:invertIfNegative val="0"/>
            <c:bubble3D val="0"/>
            <c:spPr>
              <a:solidFill>
                <a:srgbClr val="CBDE86"/>
              </a:solidFill>
              <a:ln>
                <a:noFill/>
              </a:ln>
              <a:effectLst/>
            </c:spPr>
            <c:extLst>
              <c:ext xmlns:c16="http://schemas.microsoft.com/office/drawing/2014/chart" uri="{C3380CC4-5D6E-409C-BE32-E72D297353CC}">
                <c16:uniqueId val="{00000009-65F1-4B35-8F43-51C44572E55C}"/>
              </c:ext>
            </c:extLst>
          </c:dPt>
          <c:dLbls>
            <c:dLbl>
              <c:idx val="1"/>
              <c:numFmt formatCode="#,##0.00&quot; kg/bed/day&quot;"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icrosoft PhagsPa" panose="020B0502040204020203" pitchFamily="34" charset="0"/>
                      <a:ea typeface="+mn-ea"/>
                      <a:cs typeface="+mn-cs"/>
                    </a:defRPr>
                  </a:pPr>
                  <a:endParaRPr lang="en-US"/>
                </a:p>
              </c:txPr>
              <c:showLegendKey val="0"/>
              <c:showVal val="1"/>
              <c:showCatName val="0"/>
              <c:showSerName val="0"/>
              <c:showPercent val="0"/>
              <c:showBubbleSize val="0"/>
              <c:extLst>
                <c:ext xmlns:c16="http://schemas.microsoft.com/office/drawing/2014/chart" uri="{C3380CC4-5D6E-409C-BE32-E72D297353CC}">
                  <c16:uniqueId val="{00000001-BBDA-43DA-BC2F-9A9E97305FAC}"/>
                </c:ext>
              </c:extLst>
            </c:dLbl>
            <c:dLbl>
              <c:idx val="2"/>
              <c:numFmt formatCode="#,##0.00&quot; kg/bed/day&quot;"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CBDE86"/>
                      </a:solidFill>
                      <a:latin typeface="Microsoft PhagsPa" panose="020B0502040204020203" pitchFamily="34" charset="0"/>
                      <a:ea typeface="+mn-ea"/>
                      <a:cs typeface="+mn-cs"/>
                    </a:defRPr>
                  </a:pPr>
                  <a:endParaRPr lang="en-US"/>
                </a:p>
              </c:txPr>
              <c:showLegendKey val="0"/>
              <c:showVal val="1"/>
              <c:showCatName val="0"/>
              <c:showSerName val="0"/>
              <c:showPercent val="0"/>
              <c:showBubbleSize val="0"/>
              <c:extLst>
                <c:ext xmlns:c16="http://schemas.microsoft.com/office/drawing/2014/chart" uri="{C3380CC4-5D6E-409C-BE32-E72D297353CC}">
                  <c16:uniqueId val="{00000009-65F1-4B35-8F43-51C44572E55C}"/>
                </c:ext>
              </c:extLst>
            </c:dLbl>
            <c:numFmt formatCode="#,##0.00&quot; kg/bed/day&quot;"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50000"/>
                        <a:lumOff val="50000"/>
                      </a:schemeClr>
                    </a:solidFill>
                    <a:latin typeface="Microsoft PhagsPa" panose="020B0502040204020203"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Waste Report'!$B$5:$B$7</c:f>
              <c:strCache>
                <c:ptCount val="3"/>
                <c:pt idx="0">
                  <c:v>Typical SA Aged Care Facility</c:v>
                </c:pt>
                <c:pt idx="1">
                  <c:v>Your Facility</c:v>
                </c:pt>
                <c:pt idx="2">
                  <c:v>Better Practice Aged Care Facility </c:v>
                </c:pt>
              </c:strCache>
            </c:strRef>
          </c:cat>
          <c:val>
            <c:numRef>
              <c:f>'5. Waste Report'!$C$5:$C$7</c:f>
              <c:numCache>
                <c:formatCode>0.00</c:formatCode>
                <c:ptCount val="3"/>
                <c:pt idx="0" formatCode="General">
                  <c:v>2.89</c:v>
                </c:pt>
                <c:pt idx="1">
                  <c:v>0</c:v>
                </c:pt>
                <c:pt idx="2" formatCode="General">
                  <c:v>0.85</c:v>
                </c:pt>
              </c:numCache>
            </c:numRef>
          </c:val>
          <c:extLst>
            <c:ext xmlns:c16="http://schemas.microsoft.com/office/drawing/2014/chart" uri="{C3380CC4-5D6E-409C-BE32-E72D297353CC}">
              <c16:uniqueId val="{00000002-BBDA-43DA-BC2F-9A9E97305FAC}"/>
            </c:ext>
          </c:extLst>
        </c:ser>
        <c:dLbls>
          <c:showLegendKey val="0"/>
          <c:showVal val="0"/>
          <c:showCatName val="0"/>
          <c:showSerName val="0"/>
          <c:showPercent val="0"/>
          <c:showBubbleSize val="0"/>
        </c:dLbls>
        <c:gapWidth val="219"/>
        <c:overlap val="-27"/>
        <c:axId val="96146936"/>
        <c:axId val="96150072"/>
      </c:barChart>
      <c:catAx>
        <c:axId val="96146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icrosoft PhagsPa" panose="020B0502040204020203" pitchFamily="34" charset="0"/>
                <a:ea typeface="+mn-ea"/>
                <a:cs typeface="+mn-cs"/>
              </a:defRPr>
            </a:pPr>
            <a:endParaRPr lang="en-US"/>
          </a:p>
        </c:txPr>
        <c:crossAx val="96150072"/>
        <c:crosses val="autoZero"/>
        <c:auto val="1"/>
        <c:lblAlgn val="ctr"/>
        <c:lblOffset val="100"/>
        <c:noMultiLvlLbl val="0"/>
      </c:catAx>
      <c:valAx>
        <c:axId val="96150072"/>
        <c:scaling>
          <c:orientation val="minMax"/>
        </c:scaling>
        <c:delete val="0"/>
        <c:axPos val="l"/>
        <c:majorGridlines>
          <c:spPr>
            <a:ln w="9525" cap="flat" cmpd="sng" algn="ctr">
              <a:solidFill>
                <a:schemeClr val="bg1">
                  <a:lumMod val="9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icrosoft PhagsPa" panose="020B0502040204020203" pitchFamily="34" charset="0"/>
                    <a:ea typeface="+mn-ea"/>
                    <a:cs typeface="+mn-cs"/>
                  </a:defRPr>
                </a:pPr>
                <a:r>
                  <a:rPr lang="en-AU"/>
                  <a:t>Kilograms per bed/day</a:t>
                </a:r>
              </a:p>
            </c:rich>
          </c:tx>
          <c:layout>
            <c:manualLayout>
              <c:xMode val="edge"/>
              <c:yMode val="edge"/>
              <c:x val="1.2308072011589616E-2"/>
              <c:y val="0.306651862187329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icrosoft PhagsPa" panose="020B0502040204020203" pitchFamily="34" charset="0"/>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icrosoft PhagsPa" panose="020B0502040204020203" pitchFamily="34" charset="0"/>
                <a:ea typeface="+mn-ea"/>
                <a:cs typeface="+mn-cs"/>
              </a:defRPr>
            </a:pPr>
            <a:endParaRPr lang="en-US"/>
          </a:p>
        </c:txPr>
        <c:crossAx val="9614693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Microsoft PhagsPa" panose="020B0502040204020203" pitchFamily="34" charset="0"/>
        </a:defRPr>
      </a:pPr>
      <a:endParaRPr lang="en-US"/>
    </a:p>
  </c:txPr>
  <c:printSettings>
    <c:headerFooter/>
    <c:pageMargins b="0.75" l="0.7" r="0.7" t="0.75" header="0.3" footer="0.3"/>
    <c:pageSetup paperSize="9" orientation="landscape" horizontalDpi="-1" verticalDpi="-1"/>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icrosoft PhagsPa" panose="020B0502040204020203" pitchFamily="34" charset="0"/>
                <a:ea typeface="+mn-ea"/>
                <a:cs typeface="+mn-cs"/>
              </a:defRPr>
            </a:pPr>
            <a:r>
              <a:rPr lang="en-AU" b="1">
                <a:solidFill>
                  <a:sysClr val="windowText" lastClr="000000"/>
                </a:solidFill>
              </a:rPr>
              <a:t>Waste Diverted</a:t>
            </a:r>
            <a:r>
              <a:rPr lang="en-AU" b="1" baseline="0">
                <a:solidFill>
                  <a:sysClr val="windowText" lastClr="000000"/>
                </a:solidFill>
              </a:rPr>
              <a:t> From Landfill</a:t>
            </a:r>
            <a:r>
              <a:rPr lang="en-AU" b="1">
                <a:solidFill>
                  <a:sysClr val="windowText" lastClr="000000"/>
                </a:solidFill>
              </a:rPr>
              <a:t> </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icrosoft PhagsPa" panose="020B0502040204020203" pitchFamily="34" charset="0"/>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2-7754-46D2-BFBD-FE3BC48D082C}"/>
              </c:ext>
            </c:extLst>
          </c:dPt>
          <c:dPt>
            <c:idx val="1"/>
            <c:invertIfNegative val="0"/>
            <c:bubble3D val="0"/>
            <c:spPr>
              <a:solidFill>
                <a:srgbClr val="BCDEEF"/>
              </a:solidFill>
              <a:ln>
                <a:noFill/>
              </a:ln>
              <a:effectLst/>
            </c:spPr>
            <c:extLst>
              <c:ext xmlns:c16="http://schemas.microsoft.com/office/drawing/2014/chart" uri="{C3380CC4-5D6E-409C-BE32-E72D297353CC}">
                <c16:uniqueId val="{00000001-60FA-4BB6-8E6F-4FFCD65916E7}"/>
              </c:ext>
            </c:extLst>
          </c:dPt>
          <c:dPt>
            <c:idx val="2"/>
            <c:invertIfNegative val="0"/>
            <c:bubble3D val="0"/>
            <c:spPr>
              <a:solidFill>
                <a:srgbClr val="CBDE86"/>
              </a:solidFill>
              <a:ln>
                <a:noFill/>
              </a:ln>
              <a:effectLst/>
            </c:spPr>
            <c:extLst>
              <c:ext xmlns:c16="http://schemas.microsoft.com/office/drawing/2014/chart" uri="{C3380CC4-5D6E-409C-BE32-E72D297353CC}">
                <c16:uniqueId val="{00000003-7754-46D2-BFBD-FE3BC48D082C}"/>
              </c:ext>
            </c:extLst>
          </c:dPt>
          <c:dLbls>
            <c:dLbl>
              <c:idx val="1"/>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Microsoft PhagsPa" panose="020B0502040204020203" pitchFamily="34" charset="0"/>
                      <a:ea typeface="+mn-ea"/>
                      <a:cs typeface="+mn-cs"/>
                    </a:defRPr>
                  </a:pPr>
                  <a:endParaRPr lang="en-US"/>
                </a:p>
              </c:txPr>
              <c:showLegendKey val="0"/>
              <c:showVal val="1"/>
              <c:showCatName val="0"/>
              <c:showSerName val="0"/>
              <c:showPercent val="0"/>
              <c:showBubbleSize val="0"/>
              <c:extLst>
                <c:ext xmlns:c16="http://schemas.microsoft.com/office/drawing/2014/chart" uri="{C3380CC4-5D6E-409C-BE32-E72D297353CC}">
                  <c16:uniqueId val="{00000001-60FA-4BB6-8E6F-4FFCD65916E7}"/>
                </c:ext>
              </c:extLst>
            </c:dLbl>
            <c:dLbl>
              <c:idx val="2"/>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CBDE86"/>
                      </a:solidFill>
                      <a:latin typeface="Microsoft PhagsPa" panose="020B0502040204020203" pitchFamily="34" charset="0"/>
                      <a:ea typeface="+mn-ea"/>
                      <a:cs typeface="+mn-cs"/>
                    </a:defRPr>
                  </a:pPr>
                  <a:endParaRPr lang="en-US"/>
                </a:p>
              </c:txPr>
              <c:showLegendKey val="0"/>
              <c:showVal val="1"/>
              <c:showCatName val="0"/>
              <c:showSerName val="0"/>
              <c:showPercent val="0"/>
              <c:showBubbleSize val="0"/>
              <c:extLst>
                <c:ext xmlns:c16="http://schemas.microsoft.com/office/drawing/2014/chart" uri="{C3380CC4-5D6E-409C-BE32-E72D297353CC}">
                  <c16:uniqueId val="{00000003-7754-46D2-BFBD-FE3BC48D082C}"/>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50000"/>
                        <a:lumOff val="50000"/>
                      </a:schemeClr>
                    </a:solidFill>
                    <a:latin typeface="Microsoft PhagsPa" panose="020B0502040204020203"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Waste Report'!$B$30:$B$32</c:f>
              <c:strCache>
                <c:ptCount val="3"/>
                <c:pt idx="0">
                  <c:v>Typical SA Aged Care Facility</c:v>
                </c:pt>
                <c:pt idx="1">
                  <c:v>Your Facility</c:v>
                </c:pt>
                <c:pt idx="2">
                  <c:v>Better Practice Aged Care Facility </c:v>
                </c:pt>
              </c:strCache>
            </c:strRef>
          </c:cat>
          <c:val>
            <c:numRef>
              <c:f>'5. Waste Report'!$C$30:$C$32</c:f>
              <c:numCache>
                <c:formatCode>0%</c:formatCode>
                <c:ptCount val="3"/>
                <c:pt idx="0">
                  <c:v>0.4</c:v>
                </c:pt>
                <c:pt idx="1">
                  <c:v>0</c:v>
                </c:pt>
                <c:pt idx="2">
                  <c:v>0.77</c:v>
                </c:pt>
              </c:numCache>
            </c:numRef>
          </c:val>
          <c:extLst>
            <c:ext xmlns:c16="http://schemas.microsoft.com/office/drawing/2014/chart" uri="{C3380CC4-5D6E-409C-BE32-E72D297353CC}">
              <c16:uniqueId val="{00000002-60FA-4BB6-8E6F-4FFCD65916E7}"/>
            </c:ext>
          </c:extLst>
        </c:ser>
        <c:ser>
          <c:idx val="1"/>
          <c:order val="1"/>
          <c:spPr>
            <a:solidFill>
              <a:schemeClr val="accent2"/>
            </a:solidFill>
            <a:ln>
              <a:noFill/>
            </a:ln>
            <a:effectLst/>
          </c:spPr>
          <c:invertIfNegative val="0"/>
          <c:cat>
            <c:strRef>
              <c:f>'5. Waste Report'!$B$30:$B$32</c:f>
              <c:strCache>
                <c:ptCount val="3"/>
                <c:pt idx="0">
                  <c:v>Typical SA Aged Care Facility</c:v>
                </c:pt>
                <c:pt idx="1">
                  <c:v>Your Facility</c:v>
                </c:pt>
                <c:pt idx="2">
                  <c:v>Better Practice Aged Care Facility </c:v>
                </c:pt>
              </c:strCache>
            </c:strRef>
          </c:cat>
          <c:val>
            <c:numRef>
              <c:f>'5. Waste Report'!$D$30:$D$32</c:f>
              <c:numCache>
                <c:formatCode>0%</c:formatCode>
                <c:ptCount val="3"/>
              </c:numCache>
            </c:numRef>
          </c:val>
          <c:extLst>
            <c:ext xmlns:c16="http://schemas.microsoft.com/office/drawing/2014/chart" uri="{C3380CC4-5D6E-409C-BE32-E72D297353CC}">
              <c16:uniqueId val="{00000007-60FA-4BB6-8E6F-4FFCD65916E7}"/>
            </c:ext>
          </c:extLst>
        </c:ser>
        <c:dLbls>
          <c:showLegendKey val="0"/>
          <c:showVal val="0"/>
          <c:showCatName val="0"/>
          <c:showSerName val="0"/>
          <c:showPercent val="0"/>
          <c:showBubbleSize val="0"/>
        </c:dLbls>
        <c:gapWidth val="210"/>
        <c:overlap val="100"/>
        <c:axId val="267280968"/>
        <c:axId val="33861224"/>
      </c:barChart>
      <c:catAx>
        <c:axId val="267280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icrosoft PhagsPa" panose="020B0502040204020203" pitchFamily="34" charset="0"/>
                <a:ea typeface="+mn-ea"/>
                <a:cs typeface="+mn-cs"/>
              </a:defRPr>
            </a:pPr>
            <a:endParaRPr lang="en-US"/>
          </a:p>
        </c:txPr>
        <c:crossAx val="33861224"/>
        <c:crosses val="autoZero"/>
        <c:auto val="1"/>
        <c:lblAlgn val="ctr"/>
        <c:lblOffset val="100"/>
        <c:noMultiLvlLbl val="0"/>
      </c:catAx>
      <c:valAx>
        <c:axId val="33861224"/>
        <c:scaling>
          <c:orientation val="minMax"/>
        </c:scaling>
        <c:delete val="0"/>
        <c:axPos val="l"/>
        <c:majorGridlines>
          <c:spPr>
            <a:ln w="9525" cap="flat" cmpd="sng" algn="ctr">
              <a:solidFill>
                <a:schemeClr val="bg1">
                  <a:lumMod val="9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icrosoft PhagsPa" panose="020B0502040204020203" pitchFamily="34" charset="0"/>
                    <a:ea typeface="+mn-ea"/>
                    <a:cs typeface="+mn-cs"/>
                  </a:defRPr>
                </a:pPr>
                <a:r>
                  <a:rPr lang="en-AU"/>
                  <a:t>% by weight of waste diverted</a:t>
                </a:r>
              </a:p>
            </c:rich>
          </c:tx>
          <c:layout>
            <c:manualLayout>
              <c:xMode val="edge"/>
              <c:yMode val="edge"/>
              <c:x val="1.241062760152895E-2"/>
              <c:y val="0.2291086479031516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icrosoft PhagsPa" panose="020B0502040204020203" pitchFamily="34" charset="0"/>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icrosoft PhagsPa" panose="020B0502040204020203" pitchFamily="34" charset="0"/>
                <a:ea typeface="+mn-ea"/>
                <a:cs typeface="+mn-cs"/>
              </a:defRPr>
            </a:pPr>
            <a:endParaRPr lang="en-US"/>
          </a:p>
        </c:txPr>
        <c:crossAx val="2672809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Microsoft PhagsPa" panose="020B0502040204020203" pitchFamily="34" charset="0"/>
        </a:defRPr>
      </a:pPr>
      <a:endParaRPr lang="en-US"/>
    </a:p>
  </c:txPr>
  <c:printSettings>
    <c:headerFooter/>
    <c:pageMargins b="0.75" l="0.7" r="0.7" t="0.75" header="0.3" footer="0.3"/>
    <c:pageSetup paperSize="9" orientation="landscape" horizontalDpi="-1" verticalDpi="-1"/>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baseline="0">
                <a:solidFill>
                  <a:sysClr val="windowText" lastClr="000000"/>
                </a:solidFill>
                <a:latin typeface="+mn-lt"/>
                <a:ea typeface="+mn-ea"/>
                <a:cs typeface="+mn-cs"/>
              </a:defRPr>
            </a:pPr>
            <a:r>
              <a:rPr lang="en-AU" sz="1400" b="1" i="0" baseline="0">
                <a:solidFill>
                  <a:sysClr val="windowText" lastClr="000000"/>
                </a:solidFill>
                <a:effectLst/>
                <a:latin typeface="Microsoft PhagsPa" panose="020B0502040204020203" pitchFamily="34" charset="0"/>
              </a:rPr>
              <a:t>Breakdown of Waste Costs (per tonne)</a:t>
            </a:r>
            <a:endParaRPr lang="en-AU" sz="1100">
              <a:solidFill>
                <a:sysClr val="windowText" lastClr="000000"/>
              </a:solidFill>
              <a:effectLst/>
              <a:latin typeface="Microsoft PhagsPa" panose="020B0502040204020203" pitchFamily="34" charset="0"/>
            </a:endParaRPr>
          </a:p>
        </c:rich>
      </c:tx>
      <c:overlay val="0"/>
      <c:spPr>
        <a:noFill/>
        <a:ln>
          <a:noFill/>
        </a:ln>
        <a:effectLst/>
      </c:spPr>
      <c:txPr>
        <a:bodyPr rot="0" spcFirstLastPara="1" vertOverflow="ellipsis" vert="horz" wrap="square" anchor="ctr" anchorCtr="1"/>
        <a:lstStyle/>
        <a:p>
          <a:pPr>
            <a:defRPr sz="1400" b="0" i="0" u="none" strike="noStrike"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'Waste Density Data'!$B$33:$C$33</c:f>
              <c:strCache>
                <c:ptCount val="1"/>
                <c:pt idx="0">
                  <c:v>$ per year</c:v>
                </c:pt>
              </c:strCache>
            </c:strRef>
          </c:tx>
          <c:spPr>
            <a:solidFill>
              <a:schemeClr val="accent1"/>
            </a:solidFill>
            <a:ln>
              <a:noFill/>
            </a:ln>
            <a:effectLst/>
          </c:spPr>
          <c:invertIfNegative val="0"/>
          <c:dPt>
            <c:idx val="0"/>
            <c:invertIfNegative val="0"/>
            <c:bubble3D val="0"/>
            <c:spPr>
              <a:solidFill>
                <a:srgbClr val="BCDEEF"/>
              </a:solidFill>
              <a:ln>
                <a:noFill/>
              </a:ln>
              <a:effectLst/>
            </c:spPr>
            <c:extLst>
              <c:ext xmlns:c16="http://schemas.microsoft.com/office/drawing/2014/chart" uri="{C3380CC4-5D6E-409C-BE32-E72D297353CC}">
                <c16:uniqueId val="{00000005-515A-4CFB-9657-1DCCF6478D37}"/>
              </c:ext>
            </c:extLst>
          </c:dPt>
          <c:dPt>
            <c:idx val="1"/>
            <c:invertIfNegative val="0"/>
            <c:bubble3D val="0"/>
            <c:spPr>
              <a:solidFill>
                <a:srgbClr val="FFFF99"/>
              </a:solidFill>
              <a:ln>
                <a:noFill/>
              </a:ln>
              <a:effectLst/>
            </c:spPr>
            <c:extLst>
              <c:ext xmlns:c16="http://schemas.microsoft.com/office/drawing/2014/chart" uri="{C3380CC4-5D6E-409C-BE32-E72D297353CC}">
                <c16:uniqueId val="{00000004-515A-4CFB-9657-1DCCF6478D37}"/>
              </c:ext>
            </c:extLst>
          </c:dPt>
          <c:dPt>
            <c:idx val="2"/>
            <c:invertIfNegative val="0"/>
            <c:bubble3D val="0"/>
            <c:spPr>
              <a:solidFill>
                <a:srgbClr val="FFD966"/>
              </a:solidFill>
              <a:ln>
                <a:noFill/>
              </a:ln>
              <a:effectLst/>
            </c:spPr>
            <c:extLst>
              <c:ext xmlns:c16="http://schemas.microsoft.com/office/drawing/2014/chart" uri="{C3380CC4-5D6E-409C-BE32-E72D297353CC}">
                <c16:uniqueId val="{00000003-515A-4CFB-9657-1DCCF6478D37}"/>
              </c:ext>
            </c:extLst>
          </c:dPt>
          <c:dPt>
            <c:idx val="3"/>
            <c:invertIfNegative val="0"/>
            <c:bubble3D val="0"/>
            <c:spPr>
              <a:solidFill>
                <a:srgbClr val="F5937F"/>
              </a:solidFill>
              <a:ln>
                <a:noFill/>
              </a:ln>
              <a:effectLst/>
            </c:spPr>
            <c:extLst>
              <c:ext xmlns:c16="http://schemas.microsoft.com/office/drawing/2014/chart" uri="{C3380CC4-5D6E-409C-BE32-E72D297353CC}">
                <c16:uniqueId val="{00000002-515A-4CFB-9657-1DCCF6478D37}"/>
              </c:ext>
            </c:extLst>
          </c:dPt>
          <c:dLbls>
            <c:numFmt formatCode="&quot;$&quot;#,##0.00&quot; per tonne&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Microsoft PhagsPa" panose="020B0502040204020203"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Waste Report'!$B$57:$B$60</c:f>
              <c:strCache>
                <c:ptCount val="4"/>
                <c:pt idx="0">
                  <c:v>Reuse</c:v>
                </c:pt>
                <c:pt idx="1">
                  <c:v>Recycle</c:v>
                </c:pt>
                <c:pt idx="2">
                  <c:v>Recover for energy</c:v>
                </c:pt>
                <c:pt idx="3">
                  <c:v>Treat/Dispose</c:v>
                </c:pt>
              </c:strCache>
            </c:strRef>
          </c:cat>
          <c:val>
            <c:numRef>
              <c:f>'Waste Density Data'!$B$35:$B$38</c:f>
              <c:numCache>
                <c:formatCode>_-"$"* #,##0_-;\-"$"* #,##0_-;_-"$"* "-"??_-;_-@_-</c:formatCode>
                <c:ptCount val="4"/>
                <c:pt idx="0" formatCode="_(&quot;$&quot;* #,##0.00_);_(&quot;$&quot;* \(#,##0.00\);_(&quot;$&quot;* &quot;-&quot;??_);_(@_)">
                  <c:v>0</c:v>
                </c:pt>
                <c:pt idx="1">
                  <c:v>0</c:v>
                </c:pt>
                <c:pt idx="2">
                  <c:v>0</c:v>
                </c:pt>
                <c:pt idx="3">
                  <c:v>0</c:v>
                </c:pt>
              </c:numCache>
            </c:numRef>
          </c:val>
          <c:extLst>
            <c:ext xmlns:c16="http://schemas.microsoft.com/office/drawing/2014/chart" uri="{C3380CC4-5D6E-409C-BE32-E72D297353CC}">
              <c16:uniqueId val="{00000000-515A-4CFB-9657-1DCCF6478D37}"/>
            </c:ext>
          </c:extLst>
        </c:ser>
        <c:dLbls>
          <c:showLegendKey val="0"/>
          <c:showVal val="1"/>
          <c:showCatName val="0"/>
          <c:showSerName val="0"/>
          <c:showPercent val="0"/>
          <c:showBubbleSize val="0"/>
        </c:dLbls>
        <c:gapWidth val="6"/>
        <c:axId val="583964296"/>
        <c:axId val="583969392"/>
      </c:barChart>
      <c:catAx>
        <c:axId val="583964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Microsoft PhagsPa" panose="020B0502040204020203" pitchFamily="34" charset="0"/>
                <a:ea typeface="+mn-ea"/>
                <a:cs typeface="+mn-cs"/>
              </a:defRPr>
            </a:pPr>
            <a:endParaRPr lang="en-US"/>
          </a:p>
        </c:txPr>
        <c:crossAx val="583969392"/>
        <c:crosses val="autoZero"/>
        <c:auto val="1"/>
        <c:lblAlgn val="ctr"/>
        <c:lblOffset val="100"/>
        <c:noMultiLvlLbl val="0"/>
      </c:catAx>
      <c:valAx>
        <c:axId val="583969392"/>
        <c:scaling>
          <c:orientation val="minMax"/>
        </c:scaling>
        <c:delete val="1"/>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crossAx val="5839642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_xlchart.v2.0</cx:f>
      </cx:strDim>
      <cx:numDim type="val">
        <cx:f>_xlchart.v2.1</cx:f>
      </cx:numDim>
    </cx:data>
  </cx:chartData>
  <cx:chart>
    <cx:title pos="t" align="ctr" overlay="0">
      <cx:tx>
        <cx:rich>
          <a:bodyPr spcFirstLastPara="1" vertOverflow="ellipsis" horzOverflow="overflow" wrap="square" lIns="0" tIns="0" rIns="0" bIns="0" anchor="ctr" anchorCtr="1"/>
          <a:lstStyle/>
          <a:p>
            <a:pPr algn="ctr" rtl="0">
              <a:defRPr sz="1200" b="1">
                <a:solidFill>
                  <a:sysClr val="windowText" lastClr="000000"/>
                </a:solidFill>
                <a:latin typeface="Microsoft PhagsPa" panose="020B0502040204020203" pitchFamily="34" charset="0"/>
                <a:ea typeface="Microsoft PhagsPa" panose="020B0502040204020203" pitchFamily="34" charset="0"/>
                <a:cs typeface="Microsoft PhagsPa" panose="020B0502040204020203" pitchFamily="34" charset="0"/>
              </a:defRPr>
            </a:pPr>
            <a:r>
              <a:rPr lang="en-AU" sz="1200" b="1" i="0" u="none" strike="noStrike" baseline="0">
                <a:solidFill>
                  <a:sysClr val="windowText" lastClr="000000"/>
                </a:solidFill>
                <a:effectLst/>
                <a:latin typeface="Microsoft PhagsPa" panose="020B0502040204020203" pitchFamily="34" charset="0"/>
                <a:ea typeface="Calibri" panose="020F0502020204030204" pitchFamily="34" charset="0"/>
                <a:cs typeface="Calibri" panose="020F0502020204030204" pitchFamily="34" charset="0"/>
              </a:rPr>
              <a:t>Waste Destination Breakdown %</a:t>
            </a:r>
            <a:endParaRPr lang="en-US" sz="1200" b="1" i="0" u="none" strike="noStrike" baseline="0">
              <a:solidFill>
                <a:sysClr val="windowText" lastClr="000000"/>
              </a:solidFill>
              <a:latin typeface="Microsoft PhagsPa" panose="020B0502040204020203" pitchFamily="34" charset="0"/>
            </a:endParaRPr>
          </a:p>
        </cx:rich>
      </cx:tx>
    </cx:title>
    <cx:plotArea>
      <cx:plotAreaRegion>
        <cx:series layoutId="funnel" uniqueId="{DC3A1E3F-DD5A-4CCD-8ACB-37341D0A51CD}" formatIdx="0">
          <cx:dataPt idx="0">
            <cx:spPr>
              <a:solidFill>
                <a:srgbClr val="BCDEEF"/>
              </a:solidFill>
            </cx:spPr>
          </cx:dataPt>
          <cx:dataPt idx="1">
            <cx:spPr>
              <a:solidFill>
                <a:srgbClr val="FFFF99"/>
              </a:solidFill>
            </cx:spPr>
          </cx:dataPt>
          <cx:dataPt idx="2">
            <cx:spPr>
              <a:solidFill>
                <a:srgbClr val="FFD966"/>
              </a:solidFill>
            </cx:spPr>
          </cx:dataPt>
          <cx:dataPt idx="3">
            <cx:spPr>
              <a:solidFill>
                <a:srgbClr val="F5937F"/>
              </a:solidFill>
            </cx:spPr>
          </cx:dataPt>
          <cx:dataLabels>
            <cx:txPr>
              <a:bodyPr spcFirstLastPara="1" vertOverflow="ellipsis" horzOverflow="overflow" wrap="square" lIns="0" tIns="0" rIns="0" bIns="0" anchor="ctr" anchorCtr="1"/>
              <a:lstStyle/>
              <a:p>
                <a:pPr algn="ctr" rtl="0">
                  <a:defRPr b="0"/>
                </a:pPr>
                <a:endParaRPr lang="en-US" sz="900" b="0" i="0" u="none" strike="noStrike" baseline="0">
                  <a:solidFill>
                    <a:sysClr val="windowText" lastClr="000000">
                      <a:lumMod val="65000"/>
                      <a:lumOff val="35000"/>
                    </a:sysClr>
                  </a:solidFill>
                  <a:latin typeface="Calibri" panose="020F0502020204030204"/>
                </a:endParaRPr>
              </a:p>
            </cx:txPr>
          </cx:dataLabels>
          <cx:dataId val="0"/>
        </cx:series>
      </cx:plotAreaRegion>
      <cx:axis id="0">
        <cx:catScaling gapWidth="0.0599999987"/>
        <cx:tickLabels/>
        <cx:txPr>
          <a:bodyPr vertOverflow="overflow" horzOverflow="overflow" wrap="square" lIns="0" tIns="0" rIns="0" bIns="0"/>
          <a:lstStyle/>
          <a:p>
            <a:pPr algn="ctr" rtl="0">
              <a:defRPr sz="900" b="0">
                <a:solidFill>
                  <a:srgbClr val="595959"/>
                </a:solidFill>
                <a:latin typeface="Microsoft PhagsPa" panose="020B0502040204020203" pitchFamily="34" charset="0"/>
                <a:ea typeface="Microsoft PhagsPa" panose="020B0502040204020203" pitchFamily="34" charset="0"/>
                <a:cs typeface="Microsoft PhagsPa" panose="020B0502040204020203" pitchFamily="34" charset="0"/>
              </a:defRPr>
            </a:pPr>
            <a:endParaRPr lang="en-AU">
              <a:latin typeface="Microsoft PhagsPa" panose="020B0502040204020203" pitchFamily="34" charset="0"/>
            </a:endParaRPr>
          </a:p>
        </cx:txPr>
      </cx:axis>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419">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419">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jpeg"/><Relationship Id="rId13" Type="http://schemas.openxmlformats.org/officeDocument/2006/relationships/image" Target="../media/image14.jpeg"/><Relationship Id="rId3" Type="http://schemas.openxmlformats.org/officeDocument/2006/relationships/image" Target="../media/image4.jpeg"/><Relationship Id="rId7" Type="http://schemas.openxmlformats.org/officeDocument/2006/relationships/image" Target="../media/image8.jpeg"/><Relationship Id="rId12" Type="http://schemas.openxmlformats.org/officeDocument/2006/relationships/image" Target="../media/image13.jpeg"/><Relationship Id="rId2" Type="http://schemas.openxmlformats.org/officeDocument/2006/relationships/image" Target="../media/image3.jpeg"/><Relationship Id="rId1" Type="http://schemas.openxmlformats.org/officeDocument/2006/relationships/image" Target="../media/image2.jpeg"/><Relationship Id="rId6" Type="http://schemas.openxmlformats.org/officeDocument/2006/relationships/image" Target="../media/image7.jpeg"/><Relationship Id="rId11" Type="http://schemas.openxmlformats.org/officeDocument/2006/relationships/image" Target="../media/image12.jpeg"/><Relationship Id="rId5" Type="http://schemas.openxmlformats.org/officeDocument/2006/relationships/image" Target="../media/image6.jpeg"/><Relationship Id="rId15" Type="http://schemas.openxmlformats.org/officeDocument/2006/relationships/image" Target="../media/image16.jpeg"/><Relationship Id="rId10" Type="http://schemas.openxmlformats.org/officeDocument/2006/relationships/image" Target="../media/image11.jpeg"/><Relationship Id="rId4" Type="http://schemas.openxmlformats.org/officeDocument/2006/relationships/image" Target="../media/image5.jpeg"/><Relationship Id="rId9" Type="http://schemas.openxmlformats.org/officeDocument/2006/relationships/image" Target="../media/image10.jpeg"/><Relationship Id="rId14" Type="http://schemas.openxmlformats.org/officeDocument/2006/relationships/image" Target="../media/image15.jpeg"/></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microsoft.com/office/2014/relationships/chartEx" Target="../charts/chartEx1.xml"/><Relationship Id="rId1" Type="http://schemas.openxmlformats.org/officeDocument/2006/relationships/chart" Target="../charts/chart1.xml"/><Relationship Id="rId5" Type="http://schemas.openxmlformats.org/officeDocument/2006/relationships/chart" Target="../charts/chart3.xml"/><Relationship Id="rId4"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3</xdr:col>
      <xdr:colOff>485775</xdr:colOff>
      <xdr:row>16</xdr:row>
      <xdr:rowOff>19050</xdr:rowOff>
    </xdr:from>
    <xdr:to>
      <xdr:col>7</xdr:col>
      <xdr:colOff>429392</xdr:colOff>
      <xdr:row>17</xdr:row>
      <xdr:rowOff>185929</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00300" y="8867775"/>
          <a:ext cx="2724917" cy="5669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285750</xdr:colOff>
      <xdr:row>3</xdr:row>
      <xdr:rowOff>222250</xdr:rowOff>
    </xdr:from>
    <xdr:to>
      <xdr:col>1</xdr:col>
      <xdr:colOff>285750</xdr:colOff>
      <xdr:row>3</xdr:row>
      <xdr:rowOff>1084834</xdr:rowOff>
    </xdr:to>
    <xdr:pic>
      <xdr:nvPicPr>
        <xdr:cNvPr id="2" name="Picture 1">
          <a:extLst>
            <a:ext uri="{FF2B5EF4-FFF2-40B4-BE49-F238E27FC236}">
              <a16:creationId xmlns:a16="http://schemas.microsoft.com/office/drawing/2014/main" id="{D54C4235-083C-41DA-A10C-E7EC2E334F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27200" y="3600450"/>
          <a:ext cx="862584" cy="862584"/>
        </a:xfrm>
        <a:prstGeom prst="rect">
          <a:avLst/>
        </a:prstGeom>
      </xdr:spPr>
    </xdr:pic>
    <xdr:clientData/>
  </xdr:twoCellAnchor>
  <xdr:twoCellAnchor editAs="oneCell">
    <xdr:from>
      <xdr:col>1</xdr:col>
      <xdr:colOff>324597</xdr:colOff>
      <xdr:row>2</xdr:row>
      <xdr:rowOff>292847</xdr:rowOff>
    </xdr:from>
    <xdr:to>
      <xdr:col>1</xdr:col>
      <xdr:colOff>324597</xdr:colOff>
      <xdr:row>2</xdr:row>
      <xdr:rowOff>1104631</xdr:rowOff>
    </xdr:to>
    <xdr:pic>
      <xdr:nvPicPr>
        <xdr:cNvPr id="3" name="Picture 2">
          <a:extLst>
            <a:ext uri="{FF2B5EF4-FFF2-40B4-BE49-F238E27FC236}">
              <a16:creationId xmlns:a16="http://schemas.microsoft.com/office/drawing/2014/main" id="{AC246CB6-6C1B-4C8C-BFBD-630DF6D99F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66047" y="2343897"/>
          <a:ext cx="811784" cy="811784"/>
        </a:xfrm>
        <a:prstGeom prst="rect">
          <a:avLst/>
        </a:prstGeom>
      </xdr:spPr>
    </xdr:pic>
    <xdr:clientData/>
  </xdr:twoCellAnchor>
  <xdr:twoCellAnchor editAs="oneCell">
    <xdr:from>
      <xdr:col>1</xdr:col>
      <xdr:colOff>254747</xdr:colOff>
      <xdr:row>4</xdr:row>
      <xdr:rowOff>216379</xdr:rowOff>
    </xdr:from>
    <xdr:to>
      <xdr:col>1</xdr:col>
      <xdr:colOff>261097</xdr:colOff>
      <xdr:row>4</xdr:row>
      <xdr:rowOff>1149455</xdr:rowOff>
    </xdr:to>
    <xdr:pic>
      <xdr:nvPicPr>
        <xdr:cNvPr id="4" name="Picture 3">
          <a:extLst>
            <a:ext uri="{FF2B5EF4-FFF2-40B4-BE49-F238E27FC236}">
              <a16:creationId xmlns:a16="http://schemas.microsoft.com/office/drawing/2014/main" id="{8526FD1A-127B-4EE4-B98B-A2FCC43298F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96197" y="4921729"/>
          <a:ext cx="933076" cy="933076"/>
        </a:xfrm>
        <a:prstGeom prst="rect">
          <a:avLst/>
        </a:prstGeom>
      </xdr:spPr>
    </xdr:pic>
    <xdr:clientData/>
  </xdr:twoCellAnchor>
  <xdr:twoCellAnchor editAs="oneCell">
    <xdr:from>
      <xdr:col>1</xdr:col>
      <xdr:colOff>269687</xdr:colOff>
      <xdr:row>7</xdr:row>
      <xdr:rowOff>201706</xdr:rowOff>
    </xdr:from>
    <xdr:to>
      <xdr:col>1</xdr:col>
      <xdr:colOff>269687</xdr:colOff>
      <xdr:row>7</xdr:row>
      <xdr:rowOff>1155431</xdr:rowOff>
    </xdr:to>
    <xdr:pic>
      <xdr:nvPicPr>
        <xdr:cNvPr id="7" name="Picture 6">
          <a:extLst>
            <a:ext uri="{FF2B5EF4-FFF2-40B4-BE49-F238E27FC236}">
              <a16:creationId xmlns:a16="http://schemas.microsoft.com/office/drawing/2014/main" id="{7CBD75D1-E2FB-4D76-85AF-302E4186889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11137" y="8888506"/>
          <a:ext cx="953725" cy="953725"/>
        </a:xfrm>
        <a:prstGeom prst="rect">
          <a:avLst/>
        </a:prstGeom>
      </xdr:spPr>
    </xdr:pic>
    <xdr:clientData/>
  </xdr:twoCellAnchor>
  <xdr:twoCellAnchor editAs="oneCell">
    <xdr:from>
      <xdr:col>1</xdr:col>
      <xdr:colOff>209177</xdr:colOff>
      <xdr:row>8</xdr:row>
      <xdr:rowOff>194236</xdr:rowOff>
    </xdr:from>
    <xdr:to>
      <xdr:col>1</xdr:col>
      <xdr:colOff>209177</xdr:colOff>
      <xdr:row>8</xdr:row>
      <xdr:rowOff>1226298</xdr:rowOff>
    </xdr:to>
    <xdr:pic>
      <xdr:nvPicPr>
        <xdr:cNvPr id="8" name="Picture 7">
          <a:extLst>
            <a:ext uri="{FF2B5EF4-FFF2-40B4-BE49-F238E27FC236}">
              <a16:creationId xmlns:a16="http://schemas.microsoft.com/office/drawing/2014/main" id="{6D3F34E9-ADCD-476F-81D1-2497D3D9578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650627" y="10208186"/>
          <a:ext cx="1038412" cy="1038412"/>
        </a:xfrm>
        <a:prstGeom prst="rect">
          <a:avLst/>
        </a:prstGeom>
      </xdr:spPr>
    </xdr:pic>
    <xdr:clientData/>
  </xdr:twoCellAnchor>
  <xdr:twoCellAnchor editAs="oneCell">
    <xdr:from>
      <xdr:col>1</xdr:col>
      <xdr:colOff>581930</xdr:colOff>
      <xdr:row>2</xdr:row>
      <xdr:rowOff>194184</xdr:rowOff>
    </xdr:from>
    <xdr:to>
      <xdr:col>1</xdr:col>
      <xdr:colOff>1562099</xdr:colOff>
      <xdr:row>2</xdr:row>
      <xdr:rowOff>1161942</xdr:rowOff>
    </xdr:to>
    <xdr:pic>
      <xdr:nvPicPr>
        <xdr:cNvPr id="10" name="Picture 9">
          <a:extLst>
            <a:ext uri="{FF2B5EF4-FFF2-40B4-BE49-F238E27FC236}">
              <a16:creationId xmlns:a16="http://schemas.microsoft.com/office/drawing/2014/main" id="{F5F711F5-92F1-4619-806B-546D3231E6B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020205" y="918084"/>
          <a:ext cx="980169" cy="967758"/>
        </a:xfrm>
        <a:prstGeom prst="rect">
          <a:avLst/>
        </a:prstGeom>
      </xdr:spPr>
    </xdr:pic>
    <xdr:clientData/>
  </xdr:twoCellAnchor>
  <xdr:twoCellAnchor editAs="oneCell">
    <xdr:from>
      <xdr:col>1</xdr:col>
      <xdr:colOff>531131</xdr:colOff>
      <xdr:row>3</xdr:row>
      <xdr:rowOff>123471</xdr:rowOff>
    </xdr:from>
    <xdr:to>
      <xdr:col>1</xdr:col>
      <xdr:colOff>1638300</xdr:colOff>
      <xdr:row>3</xdr:row>
      <xdr:rowOff>1230433</xdr:rowOff>
    </xdr:to>
    <xdr:pic>
      <xdr:nvPicPr>
        <xdr:cNvPr id="11" name="Picture 10">
          <a:extLst>
            <a:ext uri="{FF2B5EF4-FFF2-40B4-BE49-F238E27FC236}">
              <a16:creationId xmlns:a16="http://schemas.microsoft.com/office/drawing/2014/main" id="{7023F1CD-ED7B-468C-BDB5-8898F16763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969406" y="2171346"/>
          <a:ext cx="1107169" cy="1106962"/>
        </a:xfrm>
        <a:prstGeom prst="rect">
          <a:avLst/>
        </a:prstGeom>
      </xdr:spPr>
    </xdr:pic>
    <xdr:clientData/>
  </xdr:twoCellAnchor>
  <xdr:twoCellAnchor editAs="oneCell">
    <xdr:from>
      <xdr:col>1</xdr:col>
      <xdr:colOff>492125</xdr:colOff>
      <xdr:row>4</xdr:row>
      <xdr:rowOff>86029</xdr:rowOff>
    </xdr:from>
    <xdr:to>
      <xdr:col>1</xdr:col>
      <xdr:colOff>1673225</xdr:colOff>
      <xdr:row>4</xdr:row>
      <xdr:rowOff>1260102</xdr:rowOff>
    </xdr:to>
    <xdr:pic>
      <xdr:nvPicPr>
        <xdr:cNvPr id="12" name="Picture 11">
          <a:extLst>
            <a:ext uri="{FF2B5EF4-FFF2-40B4-BE49-F238E27FC236}">
              <a16:creationId xmlns:a16="http://schemas.microsoft.com/office/drawing/2014/main" id="{55AEC7B6-B129-42E2-86C7-C2ACF19A632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930400" y="3457879"/>
          <a:ext cx="1181100" cy="1174073"/>
        </a:xfrm>
        <a:prstGeom prst="rect">
          <a:avLst/>
        </a:prstGeom>
      </xdr:spPr>
    </xdr:pic>
    <xdr:clientData/>
  </xdr:twoCellAnchor>
  <xdr:twoCellAnchor editAs="oneCell">
    <xdr:from>
      <xdr:col>1</xdr:col>
      <xdr:colOff>456292</xdr:colOff>
      <xdr:row>5</xdr:row>
      <xdr:rowOff>114301</xdr:rowOff>
    </xdr:from>
    <xdr:to>
      <xdr:col>1</xdr:col>
      <xdr:colOff>1704127</xdr:colOff>
      <xdr:row>5</xdr:row>
      <xdr:rowOff>1257301</xdr:rowOff>
    </xdr:to>
    <xdr:pic>
      <xdr:nvPicPr>
        <xdr:cNvPr id="13" name="Picture 12">
          <a:extLst>
            <a:ext uri="{FF2B5EF4-FFF2-40B4-BE49-F238E27FC236}">
              <a16:creationId xmlns:a16="http://schemas.microsoft.com/office/drawing/2014/main" id="{C50DD221-95BF-4094-A308-FD12160CFE78}"/>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t="-1" b="8401"/>
        <a:stretch/>
      </xdr:blipFill>
      <xdr:spPr>
        <a:xfrm>
          <a:off x="1894567" y="4810126"/>
          <a:ext cx="1247835" cy="1143000"/>
        </a:xfrm>
        <a:prstGeom prst="rect">
          <a:avLst/>
        </a:prstGeom>
      </xdr:spPr>
    </xdr:pic>
    <xdr:clientData/>
  </xdr:twoCellAnchor>
  <xdr:twoCellAnchor editAs="oneCell">
    <xdr:from>
      <xdr:col>1</xdr:col>
      <xdr:colOff>444953</xdr:colOff>
      <xdr:row>6</xdr:row>
      <xdr:rowOff>40435</xdr:rowOff>
    </xdr:from>
    <xdr:to>
      <xdr:col>1</xdr:col>
      <xdr:colOff>1704974</xdr:colOff>
      <xdr:row>6</xdr:row>
      <xdr:rowOff>1285873</xdr:rowOff>
    </xdr:to>
    <xdr:pic>
      <xdr:nvPicPr>
        <xdr:cNvPr id="15" name="Picture 14">
          <a:extLst>
            <a:ext uri="{FF2B5EF4-FFF2-40B4-BE49-F238E27FC236}">
              <a16:creationId xmlns:a16="http://schemas.microsoft.com/office/drawing/2014/main" id="{DC3C7C6E-0D54-471E-817A-5E9D1416B03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879306" y="6046788"/>
          <a:ext cx="1263196" cy="1248613"/>
        </a:xfrm>
        <a:prstGeom prst="rect">
          <a:avLst/>
        </a:prstGeom>
      </xdr:spPr>
    </xdr:pic>
    <xdr:clientData/>
  </xdr:twoCellAnchor>
  <xdr:twoCellAnchor editAs="oneCell">
    <xdr:from>
      <xdr:col>1</xdr:col>
      <xdr:colOff>459922</xdr:colOff>
      <xdr:row>7</xdr:row>
      <xdr:rowOff>145749</xdr:rowOff>
    </xdr:from>
    <xdr:to>
      <xdr:col>1</xdr:col>
      <xdr:colOff>1692275</xdr:colOff>
      <xdr:row>7</xdr:row>
      <xdr:rowOff>1095375</xdr:rowOff>
    </xdr:to>
    <xdr:pic>
      <xdr:nvPicPr>
        <xdr:cNvPr id="16" name="Picture 15">
          <a:extLst>
            <a:ext uri="{FF2B5EF4-FFF2-40B4-BE49-F238E27FC236}">
              <a16:creationId xmlns:a16="http://schemas.microsoft.com/office/drawing/2014/main" id="{BA96F63B-6413-4530-8913-822C4CBFAC44}"/>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t="8862" b="14926"/>
        <a:stretch/>
      </xdr:blipFill>
      <xdr:spPr>
        <a:xfrm>
          <a:off x="1898197" y="7489524"/>
          <a:ext cx="1232353" cy="949626"/>
        </a:xfrm>
        <a:prstGeom prst="rect">
          <a:avLst/>
        </a:prstGeom>
      </xdr:spPr>
    </xdr:pic>
    <xdr:clientData/>
  </xdr:twoCellAnchor>
  <xdr:twoCellAnchor editAs="oneCell">
    <xdr:from>
      <xdr:col>1</xdr:col>
      <xdr:colOff>410484</xdr:colOff>
      <xdr:row>8</xdr:row>
      <xdr:rowOff>27668</xdr:rowOff>
    </xdr:from>
    <xdr:to>
      <xdr:col>1</xdr:col>
      <xdr:colOff>1739900</xdr:colOff>
      <xdr:row>8</xdr:row>
      <xdr:rowOff>1162050</xdr:rowOff>
    </xdr:to>
    <xdr:pic>
      <xdr:nvPicPr>
        <xdr:cNvPr id="17" name="Picture 16">
          <a:extLst>
            <a:ext uri="{FF2B5EF4-FFF2-40B4-BE49-F238E27FC236}">
              <a16:creationId xmlns:a16="http://schemas.microsoft.com/office/drawing/2014/main" id="{9D8AC8C4-B68E-4D4E-B116-3D88892A1BA4}"/>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b="13832"/>
        <a:stretch/>
      </xdr:blipFill>
      <xdr:spPr>
        <a:xfrm>
          <a:off x="1848759" y="8695418"/>
          <a:ext cx="1329416" cy="1134382"/>
        </a:xfrm>
        <a:prstGeom prst="rect">
          <a:avLst/>
        </a:prstGeom>
      </xdr:spPr>
    </xdr:pic>
    <xdr:clientData/>
  </xdr:twoCellAnchor>
  <xdr:twoCellAnchor editAs="oneCell">
    <xdr:from>
      <xdr:col>1</xdr:col>
      <xdr:colOff>429985</xdr:colOff>
      <xdr:row>9</xdr:row>
      <xdr:rowOff>21772</xdr:rowOff>
    </xdr:from>
    <xdr:to>
      <xdr:col>1</xdr:col>
      <xdr:colOff>1695450</xdr:colOff>
      <xdr:row>9</xdr:row>
      <xdr:rowOff>1297158</xdr:rowOff>
    </xdr:to>
    <xdr:pic>
      <xdr:nvPicPr>
        <xdr:cNvPr id="18" name="Picture 17">
          <a:extLst>
            <a:ext uri="{FF2B5EF4-FFF2-40B4-BE49-F238E27FC236}">
              <a16:creationId xmlns:a16="http://schemas.microsoft.com/office/drawing/2014/main" id="{47CE9A3C-E304-44AE-B530-01E591812A54}"/>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868260" y="10013497"/>
          <a:ext cx="1265465" cy="1275386"/>
        </a:xfrm>
        <a:prstGeom prst="rect">
          <a:avLst/>
        </a:prstGeom>
      </xdr:spPr>
    </xdr:pic>
    <xdr:clientData/>
  </xdr:twoCellAnchor>
  <xdr:twoCellAnchor editAs="oneCell">
    <xdr:from>
      <xdr:col>1</xdr:col>
      <xdr:colOff>152401</xdr:colOff>
      <xdr:row>12</xdr:row>
      <xdr:rowOff>559359</xdr:rowOff>
    </xdr:from>
    <xdr:to>
      <xdr:col>1</xdr:col>
      <xdr:colOff>2006600</xdr:colOff>
      <xdr:row>13</xdr:row>
      <xdr:rowOff>617251</xdr:rowOff>
    </xdr:to>
    <xdr:pic>
      <xdr:nvPicPr>
        <xdr:cNvPr id="19" name="Picture 18">
          <a:extLst>
            <a:ext uri="{FF2B5EF4-FFF2-40B4-BE49-F238E27FC236}">
              <a16:creationId xmlns:a16="http://schemas.microsoft.com/office/drawing/2014/main" id="{77753CB3-CCEA-4153-AC90-1976F836B91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590676" y="14523009"/>
          <a:ext cx="1854199" cy="1381867"/>
        </a:xfrm>
        <a:prstGeom prst="rect">
          <a:avLst/>
        </a:prstGeom>
      </xdr:spPr>
    </xdr:pic>
    <xdr:clientData/>
  </xdr:twoCellAnchor>
  <xdr:twoCellAnchor editAs="oneCell">
    <xdr:from>
      <xdr:col>1</xdr:col>
      <xdr:colOff>342900</xdr:colOff>
      <xdr:row>10</xdr:row>
      <xdr:rowOff>76200</xdr:rowOff>
    </xdr:from>
    <xdr:to>
      <xdr:col>1</xdr:col>
      <xdr:colOff>1878104</xdr:colOff>
      <xdr:row>10</xdr:row>
      <xdr:rowOff>1268879</xdr:rowOff>
    </xdr:to>
    <xdr:pic>
      <xdr:nvPicPr>
        <xdr:cNvPr id="20" name="Picture 19">
          <a:extLst>
            <a:ext uri="{FF2B5EF4-FFF2-40B4-BE49-F238E27FC236}">
              <a16:creationId xmlns:a16="http://schemas.microsoft.com/office/drawing/2014/main" id="{5C69693C-D3D5-4262-8B69-F496827113D2}"/>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781175" y="11391900"/>
          <a:ext cx="1535204" cy="11926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10</xdr:row>
      <xdr:rowOff>133350</xdr:rowOff>
    </xdr:from>
    <xdr:to>
      <xdr:col>3</xdr:col>
      <xdr:colOff>1246280</xdr:colOff>
      <xdr:row>25</xdr:row>
      <xdr:rowOff>258296</xdr:rowOff>
    </xdr:to>
    <xdr:graphicFrame macro="">
      <xdr:nvGraphicFramePr>
        <xdr:cNvPr id="5" name="Chart 2">
          <a:extLst>
            <a:ext uri="{FF2B5EF4-FFF2-40B4-BE49-F238E27FC236}">
              <a16:creationId xmlns:a16="http://schemas.microsoft.com/office/drawing/2014/main" id="{4D854E80-22A4-4BF3-86EC-4C8F802B2D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29918</xdr:colOff>
      <xdr:row>63</xdr:row>
      <xdr:rowOff>31750</xdr:rowOff>
    </xdr:from>
    <xdr:to>
      <xdr:col>3</xdr:col>
      <xdr:colOff>412750</xdr:colOff>
      <xdr:row>74</xdr:row>
      <xdr:rowOff>131885</xdr:rowOff>
    </xdr:to>
    <mc:AlternateContent xmlns:mc="http://schemas.openxmlformats.org/markup-compatibility/2006">
      <mc:Choice xmlns:cx2="http://schemas.microsoft.com/office/drawing/2015/10/21/chartex" xmlns="" Requires="cx2">
        <xdr:graphicFrame macro="">
          <xdr:nvGraphicFramePr>
            <xdr:cNvPr id="14" name="Chart 1">
              <a:extLst>
                <a:ext uri="{FF2B5EF4-FFF2-40B4-BE49-F238E27FC236}">
                  <a16:creationId xmlns:a16="http://schemas.microsoft.com/office/drawing/2014/main" id="{A5E47322-EBEE-43F5-9271-34DEF2A1CCAB}"/>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2" name="Rectangle 1"/>
            <xdr:cNvSpPr>
              <a:spLocks noTextEdit="1"/>
            </xdr:cNvSpPr>
          </xdr:nvSpPr>
          <xdr:spPr>
            <a:xfrm>
              <a:off x="188668" y="22117050"/>
              <a:ext cx="4992932" cy="3037010"/>
            </a:xfrm>
            <a:prstGeom prst="rect">
              <a:avLst/>
            </a:prstGeom>
            <a:solidFill>
              <a:prstClr val="white"/>
            </a:solidFill>
            <a:ln w="1">
              <a:solidFill>
                <a:prstClr val="green"/>
              </a:solidFill>
            </a:ln>
          </xdr:spPr>
          <xdr:txBody>
            <a:bodyPr vertOverflow="clip" horzOverflow="clip"/>
            <a:lstStyle/>
            <a:p>
              <a:r>
                <a:rPr lang="en-AU"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85</xdr:colOff>
      <xdr:row>35</xdr:row>
      <xdr:rowOff>54350</xdr:rowOff>
    </xdr:from>
    <xdr:to>
      <xdr:col>3</xdr:col>
      <xdr:colOff>1187131</xdr:colOff>
      <xdr:row>49</xdr:row>
      <xdr:rowOff>16169</xdr:rowOff>
    </xdr:to>
    <xdr:graphicFrame macro="">
      <xdr:nvGraphicFramePr>
        <xdr:cNvPr id="11" name="Chart 10">
          <a:extLst>
            <a:ext uri="{FF2B5EF4-FFF2-40B4-BE49-F238E27FC236}">
              <a16:creationId xmlns:a16="http://schemas.microsoft.com/office/drawing/2014/main" id="{78711AA8-94AB-4596-B38B-C6FA1C9CF1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663575</xdr:colOff>
      <xdr:row>64</xdr:row>
      <xdr:rowOff>169862</xdr:rowOff>
    </xdr:from>
    <xdr:to>
      <xdr:col>3</xdr:col>
      <xdr:colOff>1246632</xdr:colOff>
      <xdr:row>73</xdr:row>
      <xdr:rowOff>28575</xdr:rowOff>
    </xdr:to>
    <xdr:sp macro="" textlink="">
      <xdr:nvSpPr>
        <xdr:cNvPr id="12" name="Arrow: Down 11">
          <a:extLst>
            <a:ext uri="{FF2B5EF4-FFF2-40B4-BE49-F238E27FC236}">
              <a16:creationId xmlns:a16="http://schemas.microsoft.com/office/drawing/2014/main" id="{25E5E7E0-0F1A-453F-A772-1942F07D979E}"/>
            </a:ext>
          </a:extLst>
        </xdr:cNvPr>
        <xdr:cNvSpPr/>
      </xdr:nvSpPr>
      <xdr:spPr>
        <a:xfrm>
          <a:off x="5435600" y="19496087"/>
          <a:ext cx="583057" cy="2335213"/>
        </a:xfrm>
        <a:prstGeom prst="downArrow">
          <a:avLst/>
        </a:prstGeom>
        <a:solidFill>
          <a:srgbClr val="59AED7"/>
        </a:solidFill>
        <a:ln>
          <a:solidFill>
            <a:srgbClr val="59AED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bg1"/>
            </a:solidFill>
          </a:endParaRPr>
        </a:p>
      </xdr:txBody>
    </xdr:sp>
    <xdr:clientData/>
  </xdr:twoCellAnchor>
  <xdr:oneCellAnchor>
    <xdr:from>
      <xdr:col>3</xdr:col>
      <xdr:colOff>559032</xdr:colOff>
      <xdr:row>62</xdr:row>
      <xdr:rowOff>139700</xdr:rowOff>
    </xdr:from>
    <xdr:ext cx="812568" cy="420500"/>
    <xdr:sp macro="" textlink="">
      <xdr:nvSpPr>
        <xdr:cNvPr id="3" name="TextBox 1">
          <a:extLst>
            <a:ext uri="{FF2B5EF4-FFF2-40B4-BE49-F238E27FC236}">
              <a16:creationId xmlns:a16="http://schemas.microsoft.com/office/drawing/2014/main" id="{911D2A59-0A08-401E-8862-BA1710CB7EE7}"/>
            </a:ext>
          </a:extLst>
        </xdr:cNvPr>
        <xdr:cNvSpPr txBox="1"/>
      </xdr:nvSpPr>
      <xdr:spPr>
        <a:xfrm>
          <a:off x="5331057" y="19075400"/>
          <a:ext cx="812568" cy="42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AU" sz="1000">
              <a:solidFill>
                <a:schemeClr val="tx1">
                  <a:lumMod val="85000"/>
                  <a:lumOff val="15000"/>
                </a:schemeClr>
              </a:solidFill>
              <a:latin typeface="Microsoft PhagsPa" panose="020B0502040204020203" pitchFamily="34" charset="0"/>
            </a:rPr>
            <a:t>Most</a:t>
          </a:r>
          <a:r>
            <a:rPr lang="en-AU" sz="1000" baseline="0">
              <a:solidFill>
                <a:schemeClr val="tx1">
                  <a:lumMod val="85000"/>
                  <a:lumOff val="15000"/>
                </a:schemeClr>
              </a:solidFill>
              <a:latin typeface="Microsoft PhagsPa" panose="020B0502040204020203" pitchFamily="34" charset="0"/>
            </a:rPr>
            <a:t> preferable</a:t>
          </a:r>
          <a:endParaRPr lang="en-AU" sz="1000">
            <a:solidFill>
              <a:schemeClr val="tx1">
                <a:lumMod val="85000"/>
                <a:lumOff val="15000"/>
              </a:schemeClr>
            </a:solidFill>
            <a:latin typeface="Microsoft PhagsPa" panose="020B0502040204020203" pitchFamily="34" charset="0"/>
          </a:endParaRPr>
        </a:p>
      </xdr:txBody>
    </xdr:sp>
    <xdr:clientData/>
  </xdr:oneCellAnchor>
  <xdr:oneCellAnchor>
    <xdr:from>
      <xdr:col>3</xdr:col>
      <xdr:colOff>563010</xdr:colOff>
      <xdr:row>73</xdr:row>
      <xdr:rowOff>25909</xdr:rowOff>
    </xdr:from>
    <xdr:ext cx="770490" cy="420500"/>
    <xdr:sp macro="" textlink="">
      <xdr:nvSpPr>
        <xdr:cNvPr id="4" name="TextBox 2">
          <a:extLst>
            <a:ext uri="{FF2B5EF4-FFF2-40B4-BE49-F238E27FC236}">
              <a16:creationId xmlns:a16="http://schemas.microsoft.com/office/drawing/2014/main" id="{F7B0EBCB-CC38-4BA9-866F-9781D59ECC69}"/>
            </a:ext>
          </a:extLst>
        </xdr:cNvPr>
        <xdr:cNvSpPr txBox="1"/>
      </xdr:nvSpPr>
      <xdr:spPr>
        <a:xfrm>
          <a:off x="5335035" y="21828634"/>
          <a:ext cx="770490" cy="42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AU" sz="1000">
              <a:solidFill>
                <a:schemeClr val="tx1">
                  <a:lumMod val="85000"/>
                  <a:lumOff val="15000"/>
                </a:schemeClr>
              </a:solidFill>
              <a:latin typeface="Microsoft PhagsPa" panose="020B0502040204020203" pitchFamily="34" charset="0"/>
            </a:rPr>
            <a:t>Least</a:t>
          </a:r>
          <a:r>
            <a:rPr lang="en-AU" sz="1000" baseline="0">
              <a:solidFill>
                <a:schemeClr val="tx1">
                  <a:lumMod val="85000"/>
                  <a:lumOff val="15000"/>
                </a:schemeClr>
              </a:solidFill>
              <a:latin typeface="Microsoft PhagsPa" panose="020B0502040204020203" pitchFamily="34" charset="0"/>
            </a:rPr>
            <a:t> preferable</a:t>
          </a:r>
          <a:endParaRPr lang="en-AU" sz="1000">
            <a:solidFill>
              <a:schemeClr val="tx1">
                <a:lumMod val="85000"/>
                <a:lumOff val="15000"/>
              </a:schemeClr>
            </a:solidFill>
            <a:latin typeface="Microsoft PhagsPa" panose="020B0502040204020203" pitchFamily="34" charset="0"/>
          </a:endParaRPr>
        </a:p>
      </xdr:txBody>
    </xdr:sp>
    <xdr:clientData/>
  </xdr:oneCellAnchor>
  <xdr:twoCellAnchor editAs="oneCell">
    <xdr:from>
      <xdr:col>1</xdr:col>
      <xdr:colOff>1039906</xdr:colOff>
      <xdr:row>53</xdr:row>
      <xdr:rowOff>260350</xdr:rowOff>
    </xdr:from>
    <xdr:to>
      <xdr:col>2</xdr:col>
      <xdr:colOff>1550143</xdr:colOff>
      <xdr:row>54</xdr:row>
      <xdr:rowOff>3018734</xdr:rowOff>
    </xdr:to>
    <xdr:pic>
      <xdr:nvPicPr>
        <xdr:cNvPr id="10" name="Picture 9">
          <a:extLst>
            <a:ext uri="{FF2B5EF4-FFF2-40B4-BE49-F238E27FC236}">
              <a16:creationId xmlns:a16="http://schemas.microsoft.com/office/drawing/2014/main" id="{67D93DD8-6E79-4F19-9763-4648F5E5361A}"/>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04259" y="17935762"/>
          <a:ext cx="3534705" cy="3034796"/>
        </a:xfrm>
        <a:prstGeom prst="rect">
          <a:avLst/>
        </a:prstGeom>
      </xdr:spPr>
    </xdr:pic>
    <xdr:clientData/>
  </xdr:twoCellAnchor>
  <xdr:twoCellAnchor>
    <xdr:from>
      <xdr:col>1</xdr:col>
      <xdr:colOff>38100</xdr:colOff>
      <xdr:row>121</xdr:row>
      <xdr:rowOff>180975</xdr:rowOff>
    </xdr:from>
    <xdr:to>
      <xdr:col>3</xdr:col>
      <xdr:colOff>1208800</xdr:colOff>
      <xdr:row>138</xdr:row>
      <xdr:rowOff>0</xdr:rowOff>
    </xdr:to>
    <xdr:graphicFrame macro="">
      <xdr:nvGraphicFramePr>
        <xdr:cNvPr id="13" name="Chart 12">
          <a:extLst>
            <a:ext uri="{FF2B5EF4-FFF2-40B4-BE49-F238E27FC236}">
              <a16:creationId xmlns:a16="http://schemas.microsoft.com/office/drawing/2014/main" id="{9DD58C8B-FAC9-4D8E-ADF0-CDE0A387B29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FD25"/>
  <sheetViews>
    <sheetView tabSelected="1" zoomScaleNormal="100" workbookViewId="0">
      <selection sqref="A1:H1"/>
    </sheetView>
  </sheetViews>
  <sheetFormatPr defaultColWidth="0" defaultRowHeight="16.5" zeroHeight="1" x14ac:dyDescent="0.3"/>
  <cols>
    <col min="1" max="1" width="8.7109375" style="2" customWidth="1"/>
    <col min="2" max="2" width="9.5703125" style="2" customWidth="1"/>
    <col min="3" max="8" width="10.42578125" style="2" customWidth="1"/>
    <col min="9" max="16384" width="9.140625" style="2" hidden="1"/>
  </cols>
  <sheetData>
    <row r="1" spans="1:16384" ht="20.25" x14ac:dyDescent="0.35">
      <c r="A1" s="154" t="s">
        <v>38</v>
      </c>
      <c r="B1" s="154"/>
      <c r="C1" s="154"/>
      <c r="D1" s="154"/>
      <c r="E1" s="154"/>
      <c r="F1" s="154"/>
      <c r="G1" s="154"/>
      <c r="H1" s="154"/>
    </row>
    <row r="2" spans="1:16384" ht="18.600000000000001" customHeight="1" x14ac:dyDescent="0.35">
      <c r="A2" s="95" t="s">
        <v>222</v>
      </c>
      <c r="B2" s="96"/>
      <c r="C2" s="96"/>
      <c r="D2" s="96"/>
      <c r="E2" s="92"/>
      <c r="F2" s="92"/>
      <c r="G2" s="92"/>
      <c r="H2" s="92"/>
    </row>
    <row r="3" spans="1:16384" s="25" customFormat="1" ht="9.9499999999999993" customHeight="1" x14ac:dyDescent="0.35">
      <c r="A3" s="93"/>
      <c r="B3" s="94"/>
      <c r="C3" s="94"/>
      <c r="D3" s="94"/>
      <c r="E3" s="94"/>
      <c r="F3" s="94"/>
      <c r="G3" s="94"/>
      <c r="H3" s="94"/>
    </row>
    <row r="4" spans="1:16384" ht="39" customHeight="1" x14ac:dyDescent="0.3">
      <c r="A4" s="158" t="s">
        <v>97</v>
      </c>
      <c r="B4" s="158"/>
      <c r="C4" s="158"/>
      <c r="D4" s="158"/>
      <c r="E4" s="158"/>
      <c r="F4" s="158"/>
      <c r="G4" s="158"/>
      <c r="H4" s="158"/>
    </row>
    <row r="5" spans="1:16384" s="7" customFormat="1" ht="18.75" customHeight="1" x14ac:dyDescent="0.25">
      <c r="A5" s="155" t="s">
        <v>26</v>
      </c>
      <c r="B5" s="155"/>
      <c r="C5" s="155"/>
      <c r="D5" s="155"/>
      <c r="E5" s="155"/>
      <c r="F5" s="155"/>
      <c r="G5" s="155"/>
      <c r="H5" s="155"/>
    </row>
    <row r="6" spans="1:16384" s="7" customFormat="1" ht="61.5" customHeight="1" x14ac:dyDescent="0.25">
      <c r="A6" s="157" t="s">
        <v>132</v>
      </c>
      <c r="B6" s="157"/>
      <c r="C6" s="157"/>
      <c r="D6" s="157"/>
      <c r="E6" s="157"/>
      <c r="F6" s="157"/>
      <c r="G6" s="157"/>
      <c r="H6" s="157"/>
    </row>
    <row r="7" spans="1:16384" s="7" customFormat="1" ht="21.4" customHeight="1" x14ac:dyDescent="0.25">
      <c r="A7" s="155" t="s">
        <v>35</v>
      </c>
      <c r="B7" s="155"/>
      <c r="C7" s="155"/>
      <c r="D7" s="155"/>
      <c r="E7" s="155"/>
      <c r="F7" s="155"/>
      <c r="G7" s="155"/>
      <c r="H7" s="155"/>
      <c r="I7" s="155"/>
      <c r="J7" s="155"/>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c r="AJ7" s="155"/>
      <c r="AK7" s="155"/>
      <c r="AL7" s="155"/>
      <c r="AM7" s="155"/>
      <c r="AN7" s="155"/>
      <c r="AO7" s="155"/>
      <c r="AP7" s="155"/>
      <c r="AQ7" s="155"/>
      <c r="AR7" s="155"/>
      <c r="AS7" s="155"/>
      <c r="AT7" s="155"/>
      <c r="AU7" s="155"/>
      <c r="AV7" s="155"/>
      <c r="AW7" s="155"/>
      <c r="AX7" s="155"/>
      <c r="AY7" s="155"/>
      <c r="AZ7" s="155"/>
      <c r="BA7" s="155"/>
      <c r="BB7" s="155"/>
      <c r="BC7" s="155"/>
      <c r="BD7" s="155"/>
      <c r="BE7" s="155"/>
      <c r="BF7" s="155"/>
      <c r="BG7" s="155"/>
      <c r="BH7" s="155"/>
      <c r="BI7" s="155"/>
      <c r="BJ7" s="155"/>
      <c r="BK7" s="155"/>
      <c r="BL7" s="155"/>
      <c r="BM7" s="155"/>
      <c r="BN7" s="155"/>
      <c r="BO7" s="155"/>
      <c r="BP7" s="155"/>
      <c r="BQ7" s="155"/>
      <c r="BR7" s="155"/>
      <c r="BS7" s="155"/>
      <c r="BT7" s="155"/>
      <c r="BU7" s="155"/>
      <c r="BV7" s="155"/>
      <c r="BW7" s="155"/>
      <c r="BX7" s="155"/>
      <c r="BY7" s="155"/>
      <c r="BZ7" s="155"/>
      <c r="CA7" s="155"/>
      <c r="CB7" s="155"/>
      <c r="CC7" s="155"/>
      <c r="CD7" s="155"/>
      <c r="CE7" s="155"/>
      <c r="CF7" s="155"/>
      <c r="CG7" s="155"/>
      <c r="CH7" s="155"/>
      <c r="CI7" s="155"/>
      <c r="CJ7" s="155"/>
      <c r="CK7" s="155"/>
      <c r="CL7" s="155"/>
      <c r="CM7" s="155"/>
      <c r="CN7" s="155"/>
      <c r="CO7" s="155"/>
      <c r="CP7" s="155"/>
      <c r="CQ7" s="155"/>
      <c r="CR7" s="155"/>
      <c r="CS7" s="155"/>
      <c r="CT7" s="155"/>
      <c r="CU7" s="155"/>
      <c r="CV7" s="155"/>
      <c r="CW7" s="155"/>
      <c r="CX7" s="155"/>
      <c r="CY7" s="155"/>
      <c r="CZ7" s="155"/>
      <c r="DA7" s="155"/>
      <c r="DB7" s="155"/>
      <c r="DC7" s="155"/>
      <c r="DD7" s="155"/>
      <c r="DE7" s="155"/>
      <c r="DF7" s="155"/>
      <c r="DG7" s="155"/>
      <c r="DH7" s="155"/>
      <c r="DI7" s="155"/>
      <c r="DJ7" s="155"/>
      <c r="DK7" s="155"/>
      <c r="DL7" s="155"/>
      <c r="DM7" s="155"/>
      <c r="DN7" s="155"/>
      <c r="DO7" s="155"/>
      <c r="DP7" s="155"/>
      <c r="DQ7" s="155"/>
      <c r="DR7" s="155"/>
      <c r="DS7" s="155"/>
      <c r="DT7" s="155"/>
      <c r="DU7" s="155"/>
      <c r="DV7" s="155"/>
      <c r="DW7" s="155"/>
      <c r="DX7" s="155"/>
      <c r="DY7" s="155"/>
      <c r="DZ7" s="155"/>
      <c r="EA7" s="155"/>
      <c r="EB7" s="155"/>
      <c r="EC7" s="155"/>
      <c r="ED7" s="155"/>
      <c r="EE7" s="155"/>
      <c r="EF7" s="155"/>
      <c r="EG7" s="155"/>
      <c r="EH7" s="155"/>
      <c r="EI7" s="155"/>
      <c r="EJ7" s="155"/>
      <c r="EK7" s="155"/>
      <c r="EL7" s="155"/>
      <c r="EM7" s="155"/>
      <c r="EN7" s="155"/>
      <c r="EO7" s="155"/>
      <c r="EP7" s="155"/>
      <c r="EQ7" s="155"/>
      <c r="ER7" s="155"/>
      <c r="ES7" s="155"/>
      <c r="ET7" s="155"/>
      <c r="EU7" s="155"/>
      <c r="EV7" s="155"/>
      <c r="EW7" s="155"/>
      <c r="EX7" s="155"/>
      <c r="EY7" s="155"/>
      <c r="EZ7" s="155"/>
      <c r="FA7" s="155"/>
      <c r="FB7" s="155"/>
      <c r="FC7" s="155"/>
      <c r="FD7" s="155"/>
      <c r="FE7" s="155"/>
      <c r="FF7" s="155"/>
      <c r="FG7" s="155"/>
      <c r="FH7" s="155"/>
      <c r="FI7" s="155"/>
      <c r="FJ7" s="155"/>
      <c r="FK7" s="155"/>
      <c r="FL7" s="155"/>
      <c r="FM7" s="155"/>
      <c r="FN7" s="155"/>
      <c r="FO7" s="155"/>
      <c r="FP7" s="155"/>
      <c r="FQ7" s="155"/>
      <c r="FR7" s="155"/>
      <c r="FS7" s="155"/>
      <c r="FT7" s="155"/>
      <c r="FU7" s="155"/>
      <c r="FV7" s="155"/>
      <c r="FW7" s="155"/>
      <c r="FX7" s="155"/>
      <c r="FY7" s="155"/>
      <c r="FZ7" s="155"/>
      <c r="GA7" s="155"/>
      <c r="GB7" s="155"/>
      <c r="GC7" s="155"/>
      <c r="GD7" s="155"/>
      <c r="GE7" s="155"/>
      <c r="GF7" s="155"/>
      <c r="GG7" s="155"/>
      <c r="GH7" s="155"/>
      <c r="GI7" s="155"/>
      <c r="GJ7" s="155"/>
      <c r="GK7" s="155"/>
      <c r="GL7" s="155"/>
      <c r="GM7" s="155"/>
      <c r="GN7" s="155"/>
      <c r="GO7" s="155"/>
      <c r="GP7" s="155"/>
      <c r="GQ7" s="155"/>
      <c r="GR7" s="155"/>
      <c r="GS7" s="155"/>
      <c r="GT7" s="155"/>
      <c r="GU7" s="155"/>
      <c r="GV7" s="155"/>
      <c r="GW7" s="155"/>
      <c r="GX7" s="155"/>
      <c r="GY7" s="155"/>
      <c r="GZ7" s="155"/>
      <c r="HA7" s="155"/>
      <c r="HB7" s="155"/>
      <c r="HC7" s="155"/>
      <c r="HD7" s="155"/>
      <c r="HE7" s="155"/>
      <c r="HF7" s="155"/>
      <c r="HG7" s="155"/>
      <c r="HH7" s="155"/>
      <c r="HI7" s="155"/>
      <c r="HJ7" s="155"/>
      <c r="HK7" s="155"/>
      <c r="HL7" s="155"/>
      <c r="HM7" s="155"/>
      <c r="HN7" s="155"/>
      <c r="HO7" s="155"/>
      <c r="HP7" s="155"/>
      <c r="HQ7" s="155"/>
      <c r="HR7" s="155"/>
      <c r="HS7" s="155"/>
      <c r="HT7" s="155"/>
      <c r="HU7" s="155"/>
      <c r="HV7" s="155"/>
      <c r="HW7" s="155"/>
      <c r="HX7" s="155"/>
      <c r="HY7" s="155"/>
      <c r="HZ7" s="155"/>
      <c r="IA7" s="155"/>
      <c r="IB7" s="155"/>
      <c r="IC7" s="155"/>
      <c r="ID7" s="155"/>
      <c r="IE7" s="155"/>
      <c r="IF7" s="155"/>
      <c r="IG7" s="155"/>
      <c r="IH7" s="155"/>
      <c r="II7" s="155"/>
      <c r="IJ7" s="155"/>
      <c r="IK7" s="155"/>
      <c r="IL7" s="155"/>
      <c r="IM7" s="155"/>
      <c r="IN7" s="155"/>
      <c r="IO7" s="155"/>
      <c r="IP7" s="155"/>
      <c r="IQ7" s="155"/>
      <c r="IR7" s="155"/>
      <c r="IS7" s="155"/>
      <c r="IT7" s="155"/>
      <c r="IU7" s="155"/>
      <c r="IV7" s="155"/>
      <c r="IW7" s="155"/>
      <c r="IX7" s="155"/>
      <c r="IY7" s="155"/>
      <c r="IZ7" s="155"/>
      <c r="JA7" s="155"/>
      <c r="JB7" s="155"/>
      <c r="JC7" s="155"/>
      <c r="JD7" s="155"/>
      <c r="JE7" s="155"/>
      <c r="JF7" s="155"/>
      <c r="JG7" s="155"/>
      <c r="JH7" s="155"/>
      <c r="JI7" s="155"/>
      <c r="JJ7" s="155"/>
      <c r="JK7" s="155"/>
      <c r="JL7" s="155"/>
      <c r="JM7" s="155"/>
      <c r="JN7" s="155"/>
      <c r="JO7" s="155"/>
      <c r="JP7" s="155"/>
      <c r="JQ7" s="155"/>
      <c r="JR7" s="155"/>
      <c r="JS7" s="155"/>
      <c r="JT7" s="155"/>
      <c r="JU7" s="155"/>
      <c r="JV7" s="155"/>
      <c r="JW7" s="155"/>
      <c r="JX7" s="155"/>
      <c r="JY7" s="155"/>
      <c r="JZ7" s="155"/>
      <c r="KA7" s="155"/>
      <c r="KB7" s="155"/>
      <c r="KC7" s="155"/>
      <c r="KD7" s="155"/>
      <c r="KE7" s="155"/>
      <c r="KF7" s="155"/>
      <c r="KG7" s="155"/>
      <c r="KH7" s="155"/>
      <c r="KI7" s="155"/>
      <c r="KJ7" s="155"/>
      <c r="KK7" s="155"/>
      <c r="KL7" s="155"/>
      <c r="KM7" s="155"/>
      <c r="KN7" s="155"/>
      <c r="KO7" s="155"/>
      <c r="KP7" s="155"/>
      <c r="KQ7" s="155"/>
      <c r="KR7" s="155"/>
      <c r="KS7" s="155"/>
      <c r="KT7" s="155"/>
      <c r="KU7" s="155"/>
      <c r="KV7" s="155"/>
      <c r="KW7" s="155"/>
      <c r="KX7" s="155"/>
      <c r="KY7" s="155"/>
      <c r="KZ7" s="155"/>
      <c r="LA7" s="155"/>
      <c r="LB7" s="155"/>
      <c r="LC7" s="155"/>
      <c r="LD7" s="155"/>
      <c r="LE7" s="155"/>
      <c r="LF7" s="155"/>
      <c r="LG7" s="155"/>
      <c r="LH7" s="155"/>
      <c r="LI7" s="155"/>
      <c r="LJ7" s="155"/>
      <c r="LK7" s="155"/>
      <c r="LL7" s="155"/>
      <c r="LM7" s="155"/>
      <c r="LN7" s="155"/>
      <c r="LO7" s="155"/>
      <c r="LP7" s="155"/>
      <c r="LQ7" s="155"/>
      <c r="LR7" s="155"/>
      <c r="LS7" s="155"/>
      <c r="LT7" s="155"/>
      <c r="LU7" s="155"/>
      <c r="LV7" s="155"/>
      <c r="LW7" s="155"/>
      <c r="LX7" s="155"/>
      <c r="LY7" s="155"/>
      <c r="LZ7" s="155"/>
      <c r="MA7" s="155"/>
      <c r="MB7" s="155"/>
      <c r="MC7" s="155"/>
      <c r="MD7" s="155"/>
      <c r="ME7" s="155"/>
      <c r="MF7" s="155"/>
      <c r="MG7" s="155"/>
      <c r="MH7" s="155"/>
      <c r="MI7" s="155"/>
      <c r="MJ7" s="155"/>
      <c r="MK7" s="155"/>
      <c r="ML7" s="155"/>
      <c r="MM7" s="155"/>
      <c r="MN7" s="155"/>
      <c r="MO7" s="155"/>
      <c r="MP7" s="155"/>
      <c r="MQ7" s="155"/>
      <c r="MR7" s="155"/>
      <c r="MS7" s="155"/>
      <c r="MT7" s="155"/>
      <c r="MU7" s="155"/>
      <c r="MV7" s="155"/>
      <c r="MW7" s="155"/>
      <c r="MX7" s="155"/>
      <c r="MY7" s="155"/>
      <c r="MZ7" s="155"/>
      <c r="NA7" s="155"/>
      <c r="NB7" s="155"/>
      <c r="NC7" s="155"/>
      <c r="ND7" s="155"/>
      <c r="NE7" s="155"/>
      <c r="NF7" s="155"/>
      <c r="NG7" s="155"/>
      <c r="NH7" s="155"/>
      <c r="NI7" s="155"/>
      <c r="NJ7" s="155"/>
      <c r="NK7" s="155"/>
      <c r="NL7" s="155"/>
      <c r="NM7" s="155"/>
      <c r="NN7" s="155"/>
      <c r="NO7" s="155"/>
      <c r="NP7" s="155"/>
      <c r="NQ7" s="155"/>
      <c r="NR7" s="155"/>
      <c r="NS7" s="155"/>
      <c r="NT7" s="155"/>
      <c r="NU7" s="155"/>
      <c r="NV7" s="155"/>
      <c r="NW7" s="155"/>
      <c r="NX7" s="155"/>
      <c r="NY7" s="155"/>
      <c r="NZ7" s="155"/>
      <c r="OA7" s="155"/>
      <c r="OB7" s="155"/>
      <c r="OC7" s="155"/>
      <c r="OD7" s="155"/>
      <c r="OE7" s="155"/>
      <c r="OF7" s="155"/>
      <c r="OG7" s="155"/>
      <c r="OH7" s="155"/>
      <c r="OI7" s="155"/>
      <c r="OJ7" s="155"/>
      <c r="OK7" s="155"/>
      <c r="OL7" s="155"/>
      <c r="OM7" s="155"/>
      <c r="ON7" s="155"/>
      <c r="OO7" s="155"/>
      <c r="OP7" s="155"/>
      <c r="OQ7" s="155"/>
      <c r="OR7" s="155"/>
      <c r="OS7" s="155"/>
      <c r="OT7" s="155"/>
      <c r="OU7" s="155"/>
      <c r="OV7" s="155"/>
      <c r="OW7" s="155"/>
      <c r="OX7" s="155"/>
      <c r="OY7" s="155"/>
      <c r="OZ7" s="155"/>
      <c r="PA7" s="155"/>
      <c r="PB7" s="155"/>
      <c r="PC7" s="155"/>
      <c r="PD7" s="155"/>
      <c r="PE7" s="155"/>
      <c r="PF7" s="155"/>
      <c r="PG7" s="155"/>
      <c r="PH7" s="155"/>
      <c r="PI7" s="155"/>
      <c r="PJ7" s="155"/>
      <c r="PK7" s="155"/>
      <c r="PL7" s="155"/>
      <c r="PM7" s="155"/>
      <c r="PN7" s="155"/>
      <c r="PO7" s="155"/>
      <c r="PP7" s="155"/>
      <c r="PQ7" s="155"/>
      <c r="PR7" s="155"/>
      <c r="PS7" s="155"/>
      <c r="PT7" s="155"/>
      <c r="PU7" s="155"/>
      <c r="PV7" s="155"/>
      <c r="PW7" s="155"/>
      <c r="PX7" s="155"/>
      <c r="PY7" s="155"/>
      <c r="PZ7" s="155"/>
      <c r="QA7" s="155"/>
      <c r="QB7" s="155"/>
      <c r="QC7" s="155"/>
      <c r="QD7" s="155"/>
      <c r="QE7" s="155"/>
      <c r="QF7" s="155"/>
      <c r="QG7" s="155"/>
      <c r="QH7" s="155"/>
      <c r="QI7" s="155"/>
      <c r="QJ7" s="155"/>
      <c r="QK7" s="155"/>
      <c r="QL7" s="155"/>
      <c r="QM7" s="155"/>
      <c r="QN7" s="155"/>
      <c r="QO7" s="155"/>
      <c r="QP7" s="155"/>
      <c r="QQ7" s="155"/>
      <c r="QR7" s="155"/>
      <c r="QS7" s="155"/>
      <c r="QT7" s="155"/>
      <c r="QU7" s="155"/>
      <c r="QV7" s="155"/>
      <c r="QW7" s="155"/>
      <c r="QX7" s="155"/>
      <c r="QY7" s="155"/>
      <c r="QZ7" s="155"/>
      <c r="RA7" s="155"/>
      <c r="RB7" s="155"/>
      <c r="RC7" s="155"/>
      <c r="RD7" s="155"/>
      <c r="RE7" s="155"/>
      <c r="RF7" s="155"/>
      <c r="RG7" s="155"/>
      <c r="RH7" s="155"/>
      <c r="RI7" s="155"/>
      <c r="RJ7" s="155"/>
      <c r="RK7" s="155"/>
      <c r="RL7" s="155"/>
      <c r="RM7" s="155"/>
      <c r="RN7" s="155"/>
      <c r="RO7" s="155"/>
      <c r="RP7" s="155"/>
      <c r="RQ7" s="155"/>
      <c r="RR7" s="155"/>
      <c r="RS7" s="155"/>
      <c r="RT7" s="155"/>
      <c r="RU7" s="155"/>
      <c r="RV7" s="155"/>
      <c r="RW7" s="155"/>
      <c r="RX7" s="155"/>
      <c r="RY7" s="155"/>
      <c r="RZ7" s="155"/>
      <c r="SA7" s="155"/>
      <c r="SB7" s="155"/>
      <c r="SC7" s="155"/>
      <c r="SD7" s="155"/>
      <c r="SE7" s="155"/>
      <c r="SF7" s="155"/>
      <c r="SG7" s="155"/>
      <c r="SH7" s="155"/>
      <c r="SI7" s="155"/>
      <c r="SJ7" s="155"/>
      <c r="SK7" s="155"/>
      <c r="SL7" s="155"/>
      <c r="SM7" s="155"/>
      <c r="SN7" s="155"/>
      <c r="SO7" s="155"/>
      <c r="SP7" s="155"/>
      <c r="SQ7" s="155"/>
      <c r="SR7" s="155"/>
      <c r="SS7" s="155"/>
      <c r="ST7" s="155"/>
      <c r="SU7" s="155"/>
      <c r="SV7" s="155"/>
      <c r="SW7" s="155"/>
      <c r="SX7" s="155"/>
      <c r="SY7" s="155"/>
      <c r="SZ7" s="155"/>
      <c r="TA7" s="155"/>
      <c r="TB7" s="155"/>
      <c r="TC7" s="155"/>
      <c r="TD7" s="155"/>
      <c r="TE7" s="155"/>
      <c r="TF7" s="155"/>
      <c r="TG7" s="155"/>
      <c r="TH7" s="155"/>
      <c r="TI7" s="155"/>
      <c r="TJ7" s="155"/>
      <c r="TK7" s="155"/>
      <c r="TL7" s="155"/>
      <c r="TM7" s="155"/>
      <c r="TN7" s="155"/>
      <c r="TO7" s="155"/>
      <c r="TP7" s="155"/>
      <c r="TQ7" s="155"/>
      <c r="TR7" s="155"/>
      <c r="TS7" s="155"/>
      <c r="TT7" s="155"/>
      <c r="TU7" s="155"/>
      <c r="TV7" s="155"/>
      <c r="TW7" s="155"/>
      <c r="TX7" s="155"/>
      <c r="TY7" s="155"/>
      <c r="TZ7" s="155"/>
      <c r="UA7" s="155"/>
      <c r="UB7" s="155"/>
      <c r="UC7" s="155"/>
      <c r="UD7" s="155"/>
      <c r="UE7" s="155"/>
      <c r="UF7" s="155"/>
      <c r="UG7" s="155"/>
      <c r="UH7" s="155"/>
      <c r="UI7" s="155"/>
      <c r="UJ7" s="155"/>
      <c r="UK7" s="155"/>
      <c r="UL7" s="155"/>
      <c r="UM7" s="155"/>
      <c r="UN7" s="155"/>
      <c r="UO7" s="155"/>
      <c r="UP7" s="155"/>
      <c r="UQ7" s="155"/>
      <c r="UR7" s="155"/>
      <c r="US7" s="155"/>
      <c r="UT7" s="155"/>
      <c r="UU7" s="155"/>
      <c r="UV7" s="155"/>
      <c r="UW7" s="155"/>
      <c r="UX7" s="155"/>
      <c r="UY7" s="155"/>
      <c r="UZ7" s="155"/>
      <c r="VA7" s="155"/>
      <c r="VB7" s="155"/>
      <c r="VC7" s="155"/>
      <c r="VD7" s="155"/>
      <c r="VE7" s="155"/>
      <c r="VF7" s="155"/>
      <c r="VG7" s="155"/>
      <c r="VH7" s="155"/>
      <c r="VI7" s="155"/>
      <c r="VJ7" s="155"/>
      <c r="VK7" s="155"/>
      <c r="VL7" s="155"/>
      <c r="VM7" s="155"/>
      <c r="VN7" s="155"/>
      <c r="VO7" s="155"/>
      <c r="VP7" s="155"/>
      <c r="VQ7" s="155"/>
      <c r="VR7" s="155"/>
      <c r="VS7" s="155"/>
      <c r="VT7" s="155"/>
      <c r="VU7" s="155"/>
      <c r="VV7" s="155"/>
      <c r="VW7" s="155"/>
      <c r="VX7" s="155"/>
      <c r="VY7" s="155"/>
      <c r="VZ7" s="155"/>
      <c r="WA7" s="155"/>
      <c r="WB7" s="155"/>
      <c r="WC7" s="155"/>
      <c r="WD7" s="155"/>
      <c r="WE7" s="155"/>
      <c r="WF7" s="155"/>
      <c r="WG7" s="155"/>
      <c r="WH7" s="155"/>
      <c r="WI7" s="155"/>
      <c r="WJ7" s="155"/>
      <c r="WK7" s="155"/>
      <c r="WL7" s="155"/>
      <c r="WM7" s="155"/>
      <c r="WN7" s="155"/>
      <c r="WO7" s="155"/>
      <c r="WP7" s="155"/>
      <c r="WQ7" s="155"/>
      <c r="WR7" s="155"/>
      <c r="WS7" s="155"/>
      <c r="WT7" s="155"/>
      <c r="WU7" s="155"/>
      <c r="WV7" s="155"/>
      <c r="WW7" s="155"/>
      <c r="WX7" s="155"/>
      <c r="WY7" s="155"/>
      <c r="WZ7" s="155"/>
      <c r="XA7" s="155"/>
      <c r="XB7" s="155"/>
      <c r="XC7" s="155"/>
      <c r="XD7" s="155"/>
      <c r="XE7" s="155"/>
      <c r="XF7" s="155"/>
      <c r="XG7" s="155"/>
      <c r="XH7" s="155"/>
      <c r="XI7" s="155"/>
      <c r="XJ7" s="155"/>
      <c r="XK7" s="155"/>
      <c r="XL7" s="155"/>
      <c r="XM7" s="155"/>
      <c r="XN7" s="155"/>
      <c r="XO7" s="155"/>
      <c r="XP7" s="155"/>
      <c r="XQ7" s="155"/>
      <c r="XR7" s="155"/>
      <c r="XS7" s="155"/>
      <c r="XT7" s="155"/>
      <c r="XU7" s="155"/>
      <c r="XV7" s="155"/>
      <c r="XW7" s="155"/>
      <c r="XX7" s="155"/>
      <c r="XY7" s="155"/>
      <c r="XZ7" s="155"/>
      <c r="YA7" s="155"/>
      <c r="YB7" s="155"/>
      <c r="YC7" s="155"/>
      <c r="YD7" s="155"/>
      <c r="YE7" s="155"/>
      <c r="YF7" s="155"/>
      <c r="YG7" s="155"/>
      <c r="YH7" s="155"/>
      <c r="YI7" s="155"/>
      <c r="YJ7" s="155"/>
      <c r="YK7" s="155"/>
      <c r="YL7" s="155"/>
      <c r="YM7" s="155"/>
      <c r="YN7" s="155"/>
      <c r="YO7" s="155"/>
      <c r="YP7" s="155"/>
      <c r="YQ7" s="155"/>
      <c r="YR7" s="155"/>
      <c r="YS7" s="155"/>
      <c r="YT7" s="155"/>
      <c r="YU7" s="155"/>
      <c r="YV7" s="155"/>
      <c r="YW7" s="155"/>
      <c r="YX7" s="155"/>
      <c r="YY7" s="155"/>
      <c r="YZ7" s="155"/>
      <c r="ZA7" s="155"/>
      <c r="ZB7" s="155"/>
      <c r="ZC7" s="155"/>
      <c r="ZD7" s="155"/>
      <c r="ZE7" s="155"/>
      <c r="ZF7" s="155"/>
      <c r="ZG7" s="155"/>
      <c r="ZH7" s="155"/>
      <c r="ZI7" s="155"/>
      <c r="ZJ7" s="155"/>
      <c r="ZK7" s="155"/>
      <c r="ZL7" s="155"/>
      <c r="ZM7" s="155"/>
      <c r="ZN7" s="155"/>
      <c r="ZO7" s="155"/>
      <c r="ZP7" s="155"/>
      <c r="ZQ7" s="155"/>
      <c r="ZR7" s="155"/>
      <c r="ZS7" s="155"/>
      <c r="ZT7" s="155"/>
      <c r="ZU7" s="155"/>
      <c r="ZV7" s="155"/>
      <c r="ZW7" s="155"/>
      <c r="ZX7" s="155"/>
      <c r="ZY7" s="155"/>
      <c r="ZZ7" s="155"/>
      <c r="AAA7" s="155"/>
      <c r="AAB7" s="155"/>
      <c r="AAC7" s="155"/>
      <c r="AAD7" s="155"/>
      <c r="AAE7" s="155"/>
      <c r="AAF7" s="155"/>
      <c r="AAG7" s="155"/>
      <c r="AAH7" s="155"/>
      <c r="AAI7" s="155"/>
      <c r="AAJ7" s="155"/>
      <c r="AAK7" s="155"/>
      <c r="AAL7" s="155"/>
      <c r="AAM7" s="155"/>
      <c r="AAN7" s="155"/>
      <c r="AAO7" s="155"/>
      <c r="AAP7" s="155"/>
      <c r="AAQ7" s="155"/>
      <c r="AAR7" s="155"/>
      <c r="AAS7" s="155"/>
      <c r="AAT7" s="155"/>
      <c r="AAU7" s="155"/>
      <c r="AAV7" s="155"/>
      <c r="AAW7" s="155"/>
      <c r="AAX7" s="155"/>
      <c r="AAY7" s="155"/>
      <c r="AAZ7" s="155"/>
      <c r="ABA7" s="155"/>
      <c r="ABB7" s="155"/>
      <c r="ABC7" s="155"/>
      <c r="ABD7" s="155"/>
      <c r="ABE7" s="155"/>
      <c r="ABF7" s="155"/>
      <c r="ABG7" s="155"/>
      <c r="ABH7" s="155"/>
      <c r="ABI7" s="155"/>
      <c r="ABJ7" s="155"/>
      <c r="ABK7" s="155"/>
      <c r="ABL7" s="155"/>
      <c r="ABM7" s="155"/>
      <c r="ABN7" s="155"/>
      <c r="ABO7" s="155"/>
      <c r="ABP7" s="155"/>
      <c r="ABQ7" s="155"/>
      <c r="ABR7" s="155"/>
      <c r="ABS7" s="155"/>
      <c r="ABT7" s="155"/>
      <c r="ABU7" s="155"/>
      <c r="ABV7" s="155"/>
      <c r="ABW7" s="155"/>
      <c r="ABX7" s="155"/>
      <c r="ABY7" s="155"/>
      <c r="ABZ7" s="155"/>
      <c r="ACA7" s="155"/>
      <c r="ACB7" s="155"/>
      <c r="ACC7" s="155"/>
      <c r="ACD7" s="155"/>
      <c r="ACE7" s="155"/>
      <c r="ACF7" s="155"/>
      <c r="ACG7" s="155"/>
      <c r="ACH7" s="155"/>
      <c r="ACI7" s="155"/>
      <c r="ACJ7" s="155"/>
      <c r="ACK7" s="155"/>
      <c r="ACL7" s="155"/>
      <c r="ACM7" s="155"/>
      <c r="ACN7" s="155"/>
      <c r="ACO7" s="155"/>
      <c r="ACP7" s="155"/>
      <c r="ACQ7" s="155"/>
      <c r="ACR7" s="155"/>
      <c r="ACS7" s="155"/>
      <c r="ACT7" s="155"/>
      <c r="ACU7" s="155"/>
      <c r="ACV7" s="155"/>
      <c r="ACW7" s="155"/>
      <c r="ACX7" s="155"/>
      <c r="ACY7" s="155"/>
      <c r="ACZ7" s="155"/>
      <c r="ADA7" s="155"/>
      <c r="ADB7" s="155"/>
      <c r="ADC7" s="155"/>
      <c r="ADD7" s="155"/>
      <c r="ADE7" s="155"/>
      <c r="ADF7" s="155"/>
      <c r="ADG7" s="155"/>
      <c r="ADH7" s="155"/>
      <c r="ADI7" s="155"/>
      <c r="ADJ7" s="155"/>
      <c r="ADK7" s="155"/>
      <c r="ADL7" s="155"/>
      <c r="ADM7" s="155"/>
      <c r="ADN7" s="155"/>
      <c r="ADO7" s="155"/>
      <c r="ADP7" s="155"/>
      <c r="ADQ7" s="155"/>
      <c r="ADR7" s="155"/>
      <c r="ADS7" s="155"/>
      <c r="ADT7" s="155"/>
      <c r="ADU7" s="155"/>
      <c r="ADV7" s="155"/>
      <c r="ADW7" s="155"/>
      <c r="ADX7" s="155"/>
      <c r="ADY7" s="155"/>
      <c r="ADZ7" s="155"/>
      <c r="AEA7" s="155"/>
      <c r="AEB7" s="155"/>
      <c r="AEC7" s="155"/>
      <c r="AED7" s="155"/>
      <c r="AEE7" s="155"/>
      <c r="AEF7" s="155"/>
      <c r="AEG7" s="155"/>
      <c r="AEH7" s="155"/>
      <c r="AEI7" s="155"/>
      <c r="AEJ7" s="155"/>
      <c r="AEK7" s="155"/>
      <c r="AEL7" s="155"/>
      <c r="AEM7" s="155"/>
      <c r="AEN7" s="155"/>
      <c r="AEO7" s="155"/>
      <c r="AEP7" s="155"/>
      <c r="AEQ7" s="155"/>
      <c r="AER7" s="155"/>
      <c r="AES7" s="155"/>
      <c r="AET7" s="155"/>
      <c r="AEU7" s="155"/>
      <c r="AEV7" s="155"/>
      <c r="AEW7" s="155"/>
      <c r="AEX7" s="155"/>
      <c r="AEY7" s="155"/>
      <c r="AEZ7" s="155"/>
      <c r="AFA7" s="155"/>
      <c r="AFB7" s="155"/>
      <c r="AFC7" s="155"/>
      <c r="AFD7" s="155"/>
      <c r="AFE7" s="155"/>
      <c r="AFF7" s="155"/>
      <c r="AFG7" s="155"/>
      <c r="AFH7" s="155"/>
      <c r="AFI7" s="155"/>
      <c r="AFJ7" s="155"/>
      <c r="AFK7" s="155"/>
      <c r="AFL7" s="155"/>
      <c r="AFM7" s="155"/>
      <c r="AFN7" s="155"/>
      <c r="AFO7" s="155"/>
      <c r="AFP7" s="155"/>
      <c r="AFQ7" s="155"/>
      <c r="AFR7" s="155"/>
      <c r="AFS7" s="155"/>
      <c r="AFT7" s="155"/>
      <c r="AFU7" s="155"/>
      <c r="AFV7" s="155"/>
      <c r="AFW7" s="155"/>
      <c r="AFX7" s="155"/>
      <c r="AFY7" s="155"/>
      <c r="AFZ7" s="155"/>
      <c r="AGA7" s="155"/>
      <c r="AGB7" s="155"/>
      <c r="AGC7" s="155"/>
      <c r="AGD7" s="155"/>
      <c r="AGE7" s="155"/>
      <c r="AGF7" s="155"/>
      <c r="AGG7" s="155"/>
      <c r="AGH7" s="155"/>
      <c r="AGI7" s="155"/>
      <c r="AGJ7" s="155"/>
      <c r="AGK7" s="155"/>
      <c r="AGL7" s="155"/>
      <c r="AGM7" s="155"/>
      <c r="AGN7" s="155"/>
      <c r="AGO7" s="155"/>
      <c r="AGP7" s="155"/>
      <c r="AGQ7" s="155"/>
      <c r="AGR7" s="155"/>
      <c r="AGS7" s="155"/>
      <c r="AGT7" s="155"/>
      <c r="AGU7" s="155"/>
      <c r="AGV7" s="155"/>
      <c r="AGW7" s="155"/>
      <c r="AGX7" s="155"/>
      <c r="AGY7" s="155"/>
      <c r="AGZ7" s="155"/>
      <c r="AHA7" s="155"/>
      <c r="AHB7" s="155"/>
      <c r="AHC7" s="155"/>
      <c r="AHD7" s="155"/>
      <c r="AHE7" s="155"/>
      <c r="AHF7" s="155"/>
      <c r="AHG7" s="155"/>
      <c r="AHH7" s="155"/>
      <c r="AHI7" s="155"/>
      <c r="AHJ7" s="155"/>
      <c r="AHK7" s="155"/>
      <c r="AHL7" s="155"/>
      <c r="AHM7" s="155"/>
      <c r="AHN7" s="155"/>
      <c r="AHO7" s="155"/>
      <c r="AHP7" s="155"/>
      <c r="AHQ7" s="155"/>
      <c r="AHR7" s="155"/>
      <c r="AHS7" s="155"/>
      <c r="AHT7" s="155"/>
      <c r="AHU7" s="155"/>
      <c r="AHV7" s="155"/>
      <c r="AHW7" s="155"/>
      <c r="AHX7" s="155"/>
      <c r="AHY7" s="155"/>
      <c r="AHZ7" s="155"/>
      <c r="AIA7" s="155"/>
      <c r="AIB7" s="155"/>
      <c r="AIC7" s="155"/>
      <c r="AID7" s="155"/>
      <c r="AIE7" s="155"/>
      <c r="AIF7" s="155"/>
      <c r="AIG7" s="155"/>
      <c r="AIH7" s="155"/>
      <c r="AII7" s="155"/>
      <c r="AIJ7" s="155"/>
      <c r="AIK7" s="155"/>
      <c r="AIL7" s="155"/>
      <c r="AIM7" s="155"/>
      <c r="AIN7" s="155"/>
      <c r="AIO7" s="155"/>
      <c r="AIP7" s="155"/>
      <c r="AIQ7" s="155"/>
      <c r="AIR7" s="155"/>
      <c r="AIS7" s="155"/>
      <c r="AIT7" s="155"/>
      <c r="AIU7" s="155"/>
      <c r="AIV7" s="155"/>
      <c r="AIW7" s="155"/>
      <c r="AIX7" s="155"/>
      <c r="AIY7" s="155"/>
      <c r="AIZ7" s="155"/>
      <c r="AJA7" s="155"/>
      <c r="AJB7" s="155"/>
      <c r="AJC7" s="155"/>
      <c r="AJD7" s="155"/>
      <c r="AJE7" s="155"/>
      <c r="AJF7" s="155"/>
      <c r="AJG7" s="155"/>
      <c r="AJH7" s="155"/>
      <c r="AJI7" s="155"/>
      <c r="AJJ7" s="155"/>
      <c r="AJK7" s="155"/>
      <c r="AJL7" s="155"/>
      <c r="AJM7" s="155"/>
      <c r="AJN7" s="155"/>
      <c r="AJO7" s="155"/>
      <c r="AJP7" s="155"/>
      <c r="AJQ7" s="155"/>
      <c r="AJR7" s="155"/>
      <c r="AJS7" s="155"/>
      <c r="AJT7" s="155"/>
      <c r="AJU7" s="155"/>
      <c r="AJV7" s="155"/>
      <c r="AJW7" s="155"/>
      <c r="AJX7" s="155"/>
      <c r="AJY7" s="155"/>
      <c r="AJZ7" s="155"/>
      <c r="AKA7" s="155"/>
      <c r="AKB7" s="155"/>
      <c r="AKC7" s="155"/>
      <c r="AKD7" s="155"/>
      <c r="AKE7" s="155"/>
      <c r="AKF7" s="155"/>
      <c r="AKG7" s="155"/>
      <c r="AKH7" s="155"/>
      <c r="AKI7" s="155"/>
      <c r="AKJ7" s="155"/>
      <c r="AKK7" s="155"/>
      <c r="AKL7" s="155"/>
      <c r="AKM7" s="155"/>
      <c r="AKN7" s="155"/>
      <c r="AKO7" s="155"/>
      <c r="AKP7" s="155"/>
      <c r="AKQ7" s="155"/>
      <c r="AKR7" s="155"/>
      <c r="AKS7" s="155"/>
      <c r="AKT7" s="155"/>
      <c r="AKU7" s="155"/>
      <c r="AKV7" s="155"/>
      <c r="AKW7" s="155"/>
      <c r="AKX7" s="155"/>
      <c r="AKY7" s="155"/>
      <c r="AKZ7" s="155"/>
      <c r="ALA7" s="155"/>
      <c r="ALB7" s="155"/>
      <c r="ALC7" s="155"/>
      <c r="ALD7" s="155"/>
      <c r="ALE7" s="155"/>
      <c r="ALF7" s="155"/>
      <c r="ALG7" s="155"/>
      <c r="ALH7" s="155"/>
      <c r="ALI7" s="155"/>
      <c r="ALJ7" s="155"/>
      <c r="ALK7" s="155"/>
      <c r="ALL7" s="155"/>
      <c r="ALM7" s="155"/>
      <c r="ALN7" s="155"/>
      <c r="ALO7" s="155"/>
      <c r="ALP7" s="155"/>
      <c r="ALQ7" s="155"/>
      <c r="ALR7" s="155"/>
      <c r="ALS7" s="155"/>
      <c r="ALT7" s="155"/>
      <c r="ALU7" s="155"/>
      <c r="ALV7" s="155"/>
      <c r="ALW7" s="155"/>
      <c r="ALX7" s="155"/>
      <c r="ALY7" s="155"/>
      <c r="ALZ7" s="155"/>
      <c r="AMA7" s="155"/>
      <c r="AMB7" s="155"/>
      <c r="AMC7" s="155"/>
      <c r="AMD7" s="155"/>
      <c r="AME7" s="155"/>
      <c r="AMF7" s="155"/>
      <c r="AMG7" s="155"/>
      <c r="AMH7" s="155"/>
      <c r="AMI7" s="155"/>
      <c r="AMJ7" s="155"/>
      <c r="AMK7" s="155"/>
      <c r="AML7" s="155"/>
      <c r="AMM7" s="155"/>
      <c r="AMN7" s="155"/>
      <c r="AMO7" s="155"/>
      <c r="AMP7" s="155"/>
      <c r="AMQ7" s="155"/>
      <c r="AMR7" s="155"/>
      <c r="AMS7" s="155"/>
      <c r="AMT7" s="155"/>
      <c r="AMU7" s="155"/>
      <c r="AMV7" s="155"/>
      <c r="AMW7" s="155"/>
      <c r="AMX7" s="155"/>
      <c r="AMY7" s="155"/>
      <c r="AMZ7" s="155"/>
      <c r="ANA7" s="155"/>
      <c r="ANB7" s="155"/>
      <c r="ANC7" s="155"/>
      <c r="AND7" s="155"/>
      <c r="ANE7" s="155"/>
      <c r="ANF7" s="155"/>
      <c r="ANG7" s="155"/>
      <c r="ANH7" s="155"/>
      <c r="ANI7" s="155"/>
      <c r="ANJ7" s="155"/>
      <c r="ANK7" s="155"/>
      <c r="ANL7" s="155"/>
      <c r="ANM7" s="155"/>
      <c r="ANN7" s="155"/>
      <c r="ANO7" s="155"/>
      <c r="ANP7" s="155"/>
      <c r="ANQ7" s="155"/>
      <c r="ANR7" s="155"/>
      <c r="ANS7" s="155"/>
      <c r="ANT7" s="155"/>
      <c r="ANU7" s="155"/>
      <c r="ANV7" s="155"/>
      <c r="ANW7" s="155"/>
      <c r="ANX7" s="155"/>
      <c r="ANY7" s="155"/>
      <c r="ANZ7" s="155"/>
      <c r="AOA7" s="155"/>
      <c r="AOB7" s="155"/>
      <c r="AOC7" s="155"/>
      <c r="AOD7" s="155"/>
      <c r="AOE7" s="155"/>
      <c r="AOF7" s="155"/>
      <c r="AOG7" s="155"/>
      <c r="AOH7" s="155"/>
      <c r="AOI7" s="155"/>
      <c r="AOJ7" s="155"/>
      <c r="AOK7" s="155"/>
      <c r="AOL7" s="155"/>
      <c r="AOM7" s="155"/>
      <c r="AON7" s="155"/>
      <c r="AOO7" s="155"/>
      <c r="AOP7" s="155"/>
      <c r="AOQ7" s="155"/>
      <c r="AOR7" s="155"/>
      <c r="AOS7" s="155"/>
      <c r="AOT7" s="155"/>
      <c r="AOU7" s="155"/>
      <c r="AOV7" s="155"/>
      <c r="AOW7" s="155"/>
      <c r="AOX7" s="155"/>
      <c r="AOY7" s="155"/>
      <c r="AOZ7" s="155"/>
      <c r="APA7" s="155"/>
      <c r="APB7" s="155"/>
      <c r="APC7" s="155"/>
      <c r="APD7" s="155"/>
      <c r="APE7" s="155"/>
      <c r="APF7" s="155"/>
      <c r="APG7" s="155"/>
      <c r="APH7" s="155"/>
      <c r="API7" s="155"/>
      <c r="APJ7" s="155"/>
      <c r="APK7" s="155"/>
      <c r="APL7" s="155"/>
      <c r="APM7" s="155"/>
      <c r="APN7" s="155"/>
      <c r="APO7" s="155"/>
      <c r="APP7" s="155"/>
      <c r="APQ7" s="155"/>
      <c r="APR7" s="155"/>
      <c r="APS7" s="155"/>
      <c r="APT7" s="155"/>
      <c r="APU7" s="155"/>
      <c r="APV7" s="155"/>
      <c r="APW7" s="155"/>
      <c r="APX7" s="155"/>
      <c r="APY7" s="155"/>
      <c r="APZ7" s="155"/>
      <c r="AQA7" s="155"/>
      <c r="AQB7" s="155"/>
      <c r="AQC7" s="155"/>
      <c r="AQD7" s="155"/>
      <c r="AQE7" s="155"/>
      <c r="AQF7" s="155"/>
      <c r="AQG7" s="155"/>
      <c r="AQH7" s="155"/>
      <c r="AQI7" s="155"/>
      <c r="AQJ7" s="155"/>
      <c r="AQK7" s="155"/>
      <c r="AQL7" s="155"/>
      <c r="AQM7" s="155"/>
      <c r="AQN7" s="155"/>
      <c r="AQO7" s="155"/>
      <c r="AQP7" s="155"/>
      <c r="AQQ7" s="155"/>
      <c r="AQR7" s="155"/>
      <c r="AQS7" s="155"/>
      <c r="AQT7" s="155"/>
      <c r="AQU7" s="155"/>
      <c r="AQV7" s="155"/>
      <c r="AQW7" s="155"/>
      <c r="AQX7" s="155"/>
      <c r="AQY7" s="155"/>
      <c r="AQZ7" s="155"/>
      <c r="ARA7" s="155"/>
      <c r="ARB7" s="155"/>
      <c r="ARC7" s="155"/>
      <c r="ARD7" s="155"/>
      <c r="ARE7" s="155"/>
      <c r="ARF7" s="155"/>
      <c r="ARG7" s="155"/>
      <c r="ARH7" s="155"/>
      <c r="ARI7" s="155"/>
      <c r="ARJ7" s="155"/>
      <c r="ARK7" s="155"/>
      <c r="ARL7" s="155"/>
      <c r="ARM7" s="155"/>
      <c r="ARN7" s="155"/>
      <c r="ARO7" s="155"/>
      <c r="ARP7" s="155"/>
      <c r="ARQ7" s="155"/>
      <c r="ARR7" s="155"/>
      <c r="ARS7" s="155"/>
      <c r="ART7" s="155"/>
      <c r="ARU7" s="155"/>
      <c r="ARV7" s="155"/>
      <c r="ARW7" s="155"/>
      <c r="ARX7" s="155"/>
      <c r="ARY7" s="155"/>
      <c r="ARZ7" s="155"/>
      <c r="ASA7" s="155"/>
      <c r="ASB7" s="155"/>
      <c r="ASC7" s="155"/>
      <c r="ASD7" s="155"/>
      <c r="ASE7" s="155"/>
      <c r="ASF7" s="155"/>
      <c r="ASG7" s="155"/>
      <c r="ASH7" s="155"/>
      <c r="ASI7" s="155"/>
      <c r="ASJ7" s="155"/>
      <c r="ASK7" s="155"/>
      <c r="ASL7" s="155"/>
      <c r="ASM7" s="155"/>
      <c r="ASN7" s="155"/>
      <c r="ASO7" s="155"/>
      <c r="ASP7" s="155"/>
      <c r="ASQ7" s="155"/>
      <c r="ASR7" s="155"/>
      <c r="ASS7" s="155"/>
      <c r="AST7" s="155"/>
      <c r="ASU7" s="155"/>
      <c r="ASV7" s="155"/>
      <c r="ASW7" s="155"/>
      <c r="ASX7" s="155"/>
      <c r="ASY7" s="155"/>
      <c r="ASZ7" s="155"/>
      <c r="ATA7" s="155"/>
      <c r="ATB7" s="155"/>
      <c r="ATC7" s="155"/>
      <c r="ATD7" s="155"/>
      <c r="ATE7" s="155"/>
      <c r="ATF7" s="155"/>
      <c r="ATG7" s="155"/>
      <c r="ATH7" s="155"/>
      <c r="ATI7" s="155"/>
      <c r="ATJ7" s="155"/>
      <c r="ATK7" s="155"/>
      <c r="ATL7" s="155"/>
      <c r="ATM7" s="155"/>
      <c r="ATN7" s="155"/>
      <c r="ATO7" s="155"/>
      <c r="ATP7" s="155"/>
      <c r="ATQ7" s="155"/>
      <c r="ATR7" s="155"/>
      <c r="ATS7" s="155"/>
      <c r="ATT7" s="155"/>
      <c r="ATU7" s="155"/>
      <c r="ATV7" s="155"/>
      <c r="ATW7" s="155"/>
      <c r="ATX7" s="155"/>
      <c r="ATY7" s="155"/>
      <c r="ATZ7" s="155"/>
      <c r="AUA7" s="155"/>
      <c r="AUB7" s="155"/>
      <c r="AUC7" s="155"/>
      <c r="AUD7" s="155"/>
      <c r="AUE7" s="155"/>
      <c r="AUF7" s="155"/>
      <c r="AUG7" s="155"/>
      <c r="AUH7" s="155"/>
      <c r="AUI7" s="155"/>
      <c r="AUJ7" s="155"/>
      <c r="AUK7" s="155"/>
      <c r="AUL7" s="155"/>
      <c r="AUM7" s="155"/>
      <c r="AUN7" s="155"/>
      <c r="AUO7" s="155"/>
      <c r="AUP7" s="155"/>
      <c r="AUQ7" s="155"/>
      <c r="AUR7" s="155"/>
      <c r="AUS7" s="155"/>
      <c r="AUT7" s="155"/>
      <c r="AUU7" s="155"/>
      <c r="AUV7" s="155"/>
      <c r="AUW7" s="155"/>
      <c r="AUX7" s="155"/>
      <c r="AUY7" s="155"/>
      <c r="AUZ7" s="155"/>
      <c r="AVA7" s="155"/>
      <c r="AVB7" s="155"/>
      <c r="AVC7" s="155"/>
      <c r="AVD7" s="155"/>
      <c r="AVE7" s="155"/>
      <c r="AVF7" s="155"/>
      <c r="AVG7" s="155"/>
      <c r="AVH7" s="155"/>
      <c r="AVI7" s="155"/>
      <c r="AVJ7" s="155"/>
      <c r="AVK7" s="155"/>
      <c r="AVL7" s="155"/>
      <c r="AVM7" s="155"/>
      <c r="AVN7" s="155"/>
      <c r="AVO7" s="155"/>
      <c r="AVP7" s="155"/>
      <c r="AVQ7" s="155"/>
      <c r="AVR7" s="155"/>
      <c r="AVS7" s="155"/>
      <c r="AVT7" s="155"/>
      <c r="AVU7" s="155"/>
      <c r="AVV7" s="155"/>
      <c r="AVW7" s="155"/>
      <c r="AVX7" s="155"/>
      <c r="AVY7" s="155"/>
      <c r="AVZ7" s="155"/>
      <c r="AWA7" s="155"/>
      <c r="AWB7" s="155"/>
      <c r="AWC7" s="155"/>
      <c r="AWD7" s="155"/>
      <c r="AWE7" s="155"/>
      <c r="AWF7" s="155"/>
      <c r="AWG7" s="155"/>
      <c r="AWH7" s="155"/>
      <c r="AWI7" s="155"/>
      <c r="AWJ7" s="155"/>
      <c r="AWK7" s="155"/>
      <c r="AWL7" s="155"/>
      <c r="AWM7" s="155"/>
      <c r="AWN7" s="155"/>
      <c r="AWO7" s="155"/>
      <c r="AWP7" s="155"/>
      <c r="AWQ7" s="155"/>
      <c r="AWR7" s="155"/>
      <c r="AWS7" s="155"/>
      <c r="AWT7" s="155"/>
      <c r="AWU7" s="155"/>
      <c r="AWV7" s="155"/>
      <c r="AWW7" s="155"/>
      <c r="AWX7" s="155"/>
      <c r="AWY7" s="155"/>
      <c r="AWZ7" s="155"/>
      <c r="AXA7" s="155"/>
      <c r="AXB7" s="155"/>
      <c r="AXC7" s="155"/>
      <c r="AXD7" s="155"/>
      <c r="AXE7" s="155"/>
      <c r="AXF7" s="155"/>
      <c r="AXG7" s="155"/>
      <c r="AXH7" s="155"/>
      <c r="AXI7" s="155"/>
      <c r="AXJ7" s="155"/>
      <c r="AXK7" s="155"/>
      <c r="AXL7" s="155"/>
      <c r="AXM7" s="155"/>
      <c r="AXN7" s="155"/>
      <c r="AXO7" s="155"/>
      <c r="AXP7" s="155"/>
      <c r="AXQ7" s="155"/>
      <c r="AXR7" s="155"/>
      <c r="AXS7" s="155"/>
      <c r="AXT7" s="155"/>
      <c r="AXU7" s="155"/>
      <c r="AXV7" s="155"/>
      <c r="AXW7" s="155"/>
      <c r="AXX7" s="155"/>
      <c r="AXY7" s="155"/>
      <c r="AXZ7" s="155"/>
      <c r="AYA7" s="155"/>
      <c r="AYB7" s="155"/>
      <c r="AYC7" s="155"/>
      <c r="AYD7" s="155"/>
      <c r="AYE7" s="155"/>
      <c r="AYF7" s="155"/>
      <c r="AYG7" s="155"/>
      <c r="AYH7" s="155"/>
      <c r="AYI7" s="155"/>
      <c r="AYJ7" s="155"/>
      <c r="AYK7" s="155"/>
      <c r="AYL7" s="155"/>
      <c r="AYM7" s="155"/>
      <c r="AYN7" s="155"/>
      <c r="AYO7" s="155"/>
      <c r="AYP7" s="155"/>
      <c r="AYQ7" s="155"/>
      <c r="AYR7" s="155"/>
      <c r="AYS7" s="155"/>
      <c r="AYT7" s="155"/>
      <c r="AYU7" s="155"/>
      <c r="AYV7" s="155"/>
      <c r="AYW7" s="155"/>
      <c r="AYX7" s="155"/>
      <c r="AYY7" s="155"/>
      <c r="AYZ7" s="155"/>
      <c r="AZA7" s="155"/>
      <c r="AZB7" s="155"/>
      <c r="AZC7" s="155"/>
      <c r="AZD7" s="155"/>
      <c r="AZE7" s="155"/>
      <c r="AZF7" s="155"/>
      <c r="AZG7" s="155"/>
      <c r="AZH7" s="155"/>
      <c r="AZI7" s="155"/>
      <c r="AZJ7" s="155"/>
      <c r="AZK7" s="155"/>
      <c r="AZL7" s="155"/>
      <c r="AZM7" s="155"/>
      <c r="AZN7" s="155"/>
      <c r="AZO7" s="155"/>
      <c r="AZP7" s="155"/>
      <c r="AZQ7" s="155"/>
      <c r="AZR7" s="155"/>
      <c r="AZS7" s="155"/>
      <c r="AZT7" s="155"/>
      <c r="AZU7" s="155"/>
      <c r="AZV7" s="155"/>
      <c r="AZW7" s="155"/>
      <c r="AZX7" s="155"/>
      <c r="AZY7" s="155"/>
      <c r="AZZ7" s="155"/>
      <c r="BAA7" s="155"/>
      <c r="BAB7" s="155"/>
      <c r="BAC7" s="155"/>
      <c r="BAD7" s="155"/>
      <c r="BAE7" s="155"/>
      <c r="BAF7" s="155"/>
      <c r="BAG7" s="155"/>
      <c r="BAH7" s="155"/>
      <c r="BAI7" s="155"/>
      <c r="BAJ7" s="155"/>
      <c r="BAK7" s="155"/>
      <c r="BAL7" s="155"/>
      <c r="BAM7" s="155"/>
      <c r="BAN7" s="155"/>
      <c r="BAO7" s="155"/>
      <c r="BAP7" s="155"/>
      <c r="BAQ7" s="155"/>
      <c r="BAR7" s="155"/>
      <c r="BAS7" s="155"/>
      <c r="BAT7" s="155"/>
      <c r="BAU7" s="155"/>
      <c r="BAV7" s="155"/>
      <c r="BAW7" s="155"/>
      <c r="BAX7" s="155"/>
      <c r="BAY7" s="155"/>
      <c r="BAZ7" s="155"/>
      <c r="BBA7" s="155"/>
      <c r="BBB7" s="155"/>
      <c r="BBC7" s="155"/>
      <c r="BBD7" s="155"/>
      <c r="BBE7" s="155"/>
      <c r="BBF7" s="155"/>
      <c r="BBG7" s="155"/>
      <c r="BBH7" s="155"/>
      <c r="BBI7" s="155"/>
      <c r="BBJ7" s="155"/>
      <c r="BBK7" s="155"/>
      <c r="BBL7" s="155"/>
      <c r="BBM7" s="155"/>
      <c r="BBN7" s="155"/>
      <c r="BBO7" s="155"/>
      <c r="BBP7" s="155"/>
      <c r="BBQ7" s="155"/>
      <c r="BBR7" s="155"/>
      <c r="BBS7" s="155"/>
      <c r="BBT7" s="155"/>
      <c r="BBU7" s="155"/>
      <c r="BBV7" s="155"/>
      <c r="BBW7" s="155"/>
      <c r="BBX7" s="155"/>
      <c r="BBY7" s="155"/>
      <c r="BBZ7" s="155"/>
      <c r="BCA7" s="155"/>
      <c r="BCB7" s="155"/>
      <c r="BCC7" s="155"/>
      <c r="BCD7" s="155"/>
      <c r="BCE7" s="155"/>
      <c r="BCF7" s="155"/>
      <c r="BCG7" s="155"/>
      <c r="BCH7" s="155"/>
      <c r="BCI7" s="155"/>
      <c r="BCJ7" s="155"/>
      <c r="BCK7" s="155"/>
      <c r="BCL7" s="155"/>
      <c r="BCM7" s="155"/>
      <c r="BCN7" s="155"/>
      <c r="BCO7" s="155"/>
      <c r="BCP7" s="155"/>
      <c r="BCQ7" s="155"/>
      <c r="BCR7" s="155"/>
      <c r="BCS7" s="155"/>
      <c r="BCT7" s="155"/>
      <c r="BCU7" s="155"/>
      <c r="BCV7" s="155"/>
      <c r="BCW7" s="155"/>
      <c r="BCX7" s="155"/>
      <c r="BCY7" s="155"/>
      <c r="BCZ7" s="155"/>
      <c r="BDA7" s="155"/>
      <c r="BDB7" s="155"/>
      <c r="BDC7" s="155"/>
      <c r="BDD7" s="155"/>
      <c r="BDE7" s="155"/>
      <c r="BDF7" s="155"/>
      <c r="BDG7" s="155"/>
      <c r="BDH7" s="155"/>
      <c r="BDI7" s="155"/>
      <c r="BDJ7" s="155"/>
      <c r="BDK7" s="155"/>
      <c r="BDL7" s="155"/>
      <c r="BDM7" s="155"/>
      <c r="BDN7" s="155"/>
      <c r="BDO7" s="155"/>
      <c r="BDP7" s="155"/>
      <c r="BDQ7" s="155"/>
      <c r="BDR7" s="155"/>
      <c r="BDS7" s="155"/>
      <c r="BDT7" s="155"/>
      <c r="BDU7" s="155"/>
      <c r="BDV7" s="155"/>
      <c r="BDW7" s="155"/>
      <c r="BDX7" s="155"/>
      <c r="BDY7" s="155"/>
      <c r="BDZ7" s="155"/>
      <c r="BEA7" s="155"/>
      <c r="BEB7" s="155"/>
      <c r="BEC7" s="155"/>
      <c r="BED7" s="155"/>
      <c r="BEE7" s="155"/>
      <c r="BEF7" s="155"/>
      <c r="BEG7" s="155"/>
      <c r="BEH7" s="155"/>
      <c r="BEI7" s="155"/>
      <c r="BEJ7" s="155"/>
      <c r="BEK7" s="155"/>
      <c r="BEL7" s="155"/>
      <c r="BEM7" s="155"/>
      <c r="BEN7" s="155"/>
      <c r="BEO7" s="155"/>
      <c r="BEP7" s="155"/>
      <c r="BEQ7" s="155"/>
      <c r="BER7" s="155"/>
      <c r="BES7" s="155"/>
      <c r="BET7" s="155"/>
      <c r="BEU7" s="155"/>
      <c r="BEV7" s="155"/>
      <c r="BEW7" s="155"/>
      <c r="BEX7" s="155"/>
      <c r="BEY7" s="155"/>
      <c r="BEZ7" s="155"/>
      <c r="BFA7" s="155"/>
      <c r="BFB7" s="155"/>
      <c r="BFC7" s="155"/>
      <c r="BFD7" s="155"/>
      <c r="BFE7" s="155"/>
      <c r="BFF7" s="155"/>
      <c r="BFG7" s="155"/>
      <c r="BFH7" s="155"/>
      <c r="BFI7" s="155"/>
      <c r="BFJ7" s="155"/>
      <c r="BFK7" s="155"/>
      <c r="BFL7" s="155"/>
      <c r="BFM7" s="155"/>
      <c r="BFN7" s="155"/>
      <c r="BFO7" s="155"/>
      <c r="BFP7" s="155"/>
      <c r="BFQ7" s="155"/>
      <c r="BFR7" s="155"/>
      <c r="BFS7" s="155"/>
      <c r="BFT7" s="155"/>
      <c r="BFU7" s="155"/>
      <c r="BFV7" s="155"/>
      <c r="BFW7" s="155"/>
      <c r="BFX7" s="155"/>
      <c r="BFY7" s="155"/>
      <c r="BFZ7" s="155"/>
      <c r="BGA7" s="155"/>
      <c r="BGB7" s="155"/>
      <c r="BGC7" s="155"/>
      <c r="BGD7" s="155"/>
      <c r="BGE7" s="155"/>
      <c r="BGF7" s="155"/>
      <c r="BGG7" s="155"/>
      <c r="BGH7" s="155"/>
      <c r="BGI7" s="155"/>
      <c r="BGJ7" s="155"/>
      <c r="BGK7" s="155"/>
      <c r="BGL7" s="155"/>
      <c r="BGM7" s="155"/>
      <c r="BGN7" s="155"/>
      <c r="BGO7" s="155"/>
      <c r="BGP7" s="155"/>
      <c r="BGQ7" s="155"/>
      <c r="BGR7" s="155"/>
      <c r="BGS7" s="155"/>
      <c r="BGT7" s="155"/>
      <c r="BGU7" s="155"/>
      <c r="BGV7" s="155"/>
      <c r="BGW7" s="155"/>
      <c r="BGX7" s="155"/>
      <c r="BGY7" s="155"/>
      <c r="BGZ7" s="155"/>
      <c r="BHA7" s="155"/>
      <c r="BHB7" s="155"/>
      <c r="BHC7" s="155"/>
      <c r="BHD7" s="155"/>
      <c r="BHE7" s="155"/>
      <c r="BHF7" s="155"/>
      <c r="BHG7" s="155"/>
      <c r="BHH7" s="155"/>
      <c r="BHI7" s="155"/>
      <c r="BHJ7" s="155"/>
      <c r="BHK7" s="155"/>
      <c r="BHL7" s="155"/>
      <c r="BHM7" s="155"/>
      <c r="BHN7" s="155"/>
      <c r="BHO7" s="155"/>
      <c r="BHP7" s="155"/>
      <c r="BHQ7" s="155"/>
      <c r="BHR7" s="155"/>
      <c r="BHS7" s="155"/>
      <c r="BHT7" s="155"/>
      <c r="BHU7" s="155"/>
      <c r="BHV7" s="155"/>
      <c r="BHW7" s="155"/>
      <c r="BHX7" s="155"/>
      <c r="BHY7" s="155"/>
      <c r="BHZ7" s="155"/>
      <c r="BIA7" s="155"/>
      <c r="BIB7" s="155"/>
      <c r="BIC7" s="155"/>
      <c r="BID7" s="155"/>
      <c r="BIE7" s="155"/>
      <c r="BIF7" s="155"/>
      <c r="BIG7" s="155"/>
      <c r="BIH7" s="155"/>
      <c r="BII7" s="155"/>
      <c r="BIJ7" s="155"/>
      <c r="BIK7" s="155"/>
      <c r="BIL7" s="155"/>
      <c r="BIM7" s="155"/>
      <c r="BIN7" s="155"/>
      <c r="BIO7" s="155"/>
      <c r="BIP7" s="155"/>
      <c r="BIQ7" s="155"/>
      <c r="BIR7" s="155"/>
      <c r="BIS7" s="155"/>
      <c r="BIT7" s="155"/>
      <c r="BIU7" s="155"/>
      <c r="BIV7" s="155"/>
      <c r="BIW7" s="155"/>
      <c r="BIX7" s="155"/>
      <c r="BIY7" s="155"/>
      <c r="BIZ7" s="155"/>
      <c r="BJA7" s="155"/>
      <c r="BJB7" s="155"/>
      <c r="BJC7" s="155"/>
      <c r="BJD7" s="155"/>
      <c r="BJE7" s="155"/>
      <c r="BJF7" s="155"/>
      <c r="BJG7" s="155"/>
      <c r="BJH7" s="155"/>
      <c r="BJI7" s="155"/>
      <c r="BJJ7" s="155"/>
      <c r="BJK7" s="155"/>
      <c r="BJL7" s="155"/>
      <c r="BJM7" s="155"/>
      <c r="BJN7" s="155"/>
      <c r="BJO7" s="155"/>
      <c r="BJP7" s="155"/>
      <c r="BJQ7" s="155"/>
      <c r="BJR7" s="155"/>
      <c r="BJS7" s="155"/>
      <c r="BJT7" s="155"/>
      <c r="BJU7" s="155"/>
      <c r="BJV7" s="155"/>
      <c r="BJW7" s="155"/>
      <c r="BJX7" s="155"/>
      <c r="BJY7" s="155"/>
      <c r="BJZ7" s="155"/>
      <c r="BKA7" s="155"/>
      <c r="BKB7" s="155"/>
      <c r="BKC7" s="155"/>
      <c r="BKD7" s="155"/>
      <c r="BKE7" s="155"/>
      <c r="BKF7" s="155"/>
      <c r="BKG7" s="155"/>
      <c r="BKH7" s="155"/>
      <c r="BKI7" s="155"/>
      <c r="BKJ7" s="155"/>
      <c r="BKK7" s="155"/>
      <c r="BKL7" s="155"/>
      <c r="BKM7" s="155"/>
      <c r="BKN7" s="155"/>
      <c r="BKO7" s="155"/>
      <c r="BKP7" s="155"/>
      <c r="BKQ7" s="155"/>
      <c r="BKR7" s="155"/>
      <c r="BKS7" s="155"/>
      <c r="BKT7" s="155"/>
      <c r="BKU7" s="155"/>
      <c r="BKV7" s="155"/>
      <c r="BKW7" s="155"/>
      <c r="BKX7" s="155"/>
      <c r="BKY7" s="155"/>
      <c r="BKZ7" s="155"/>
      <c r="BLA7" s="155"/>
      <c r="BLB7" s="155"/>
      <c r="BLC7" s="155"/>
      <c r="BLD7" s="155"/>
      <c r="BLE7" s="155"/>
      <c r="BLF7" s="155"/>
      <c r="BLG7" s="155"/>
      <c r="BLH7" s="155"/>
      <c r="BLI7" s="155"/>
      <c r="BLJ7" s="155"/>
      <c r="BLK7" s="155"/>
      <c r="BLL7" s="155"/>
      <c r="BLM7" s="155"/>
      <c r="BLN7" s="155"/>
      <c r="BLO7" s="155"/>
      <c r="BLP7" s="155"/>
      <c r="BLQ7" s="155"/>
      <c r="BLR7" s="155"/>
      <c r="BLS7" s="155"/>
      <c r="BLT7" s="155"/>
      <c r="BLU7" s="155"/>
      <c r="BLV7" s="155"/>
      <c r="BLW7" s="155"/>
      <c r="BLX7" s="155"/>
      <c r="BLY7" s="155"/>
      <c r="BLZ7" s="155"/>
      <c r="BMA7" s="155"/>
      <c r="BMB7" s="155"/>
      <c r="BMC7" s="155"/>
      <c r="BMD7" s="155"/>
      <c r="BME7" s="155"/>
      <c r="BMF7" s="155"/>
      <c r="BMG7" s="155"/>
      <c r="BMH7" s="155"/>
      <c r="BMI7" s="155"/>
      <c r="BMJ7" s="155"/>
      <c r="BMK7" s="155"/>
      <c r="BML7" s="155"/>
      <c r="BMM7" s="155"/>
      <c r="BMN7" s="155"/>
      <c r="BMO7" s="155"/>
      <c r="BMP7" s="155"/>
      <c r="BMQ7" s="155"/>
      <c r="BMR7" s="155"/>
      <c r="BMS7" s="155"/>
      <c r="BMT7" s="155"/>
      <c r="BMU7" s="155"/>
      <c r="BMV7" s="155"/>
      <c r="BMW7" s="155"/>
      <c r="BMX7" s="155"/>
      <c r="BMY7" s="155"/>
      <c r="BMZ7" s="155"/>
      <c r="BNA7" s="155"/>
      <c r="BNB7" s="155"/>
      <c r="BNC7" s="155"/>
      <c r="BND7" s="155"/>
      <c r="BNE7" s="155"/>
      <c r="BNF7" s="155"/>
      <c r="BNG7" s="155"/>
      <c r="BNH7" s="155"/>
      <c r="BNI7" s="155"/>
      <c r="BNJ7" s="155"/>
      <c r="BNK7" s="155"/>
      <c r="BNL7" s="155"/>
      <c r="BNM7" s="155"/>
      <c r="BNN7" s="155"/>
      <c r="BNO7" s="155"/>
      <c r="BNP7" s="155"/>
      <c r="BNQ7" s="155"/>
      <c r="BNR7" s="155"/>
      <c r="BNS7" s="155"/>
      <c r="BNT7" s="155"/>
      <c r="BNU7" s="155"/>
      <c r="BNV7" s="155"/>
      <c r="BNW7" s="155"/>
      <c r="BNX7" s="155"/>
      <c r="BNY7" s="155"/>
      <c r="BNZ7" s="155"/>
      <c r="BOA7" s="155"/>
      <c r="BOB7" s="155"/>
      <c r="BOC7" s="155"/>
      <c r="BOD7" s="155"/>
      <c r="BOE7" s="155"/>
      <c r="BOF7" s="155"/>
      <c r="BOG7" s="155"/>
      <c r="BOH7" s="155"/>
      <c r="BOI7" s="155"/>
      <c r="BOJ7" s="155"/>
      <c r="BOK7" s="155"/>
      <c r="BOL7" s="155"/>
      <c r="BOM7" s="155"/>
      <c r="BON7" s="155"/>
      <c r="BOO7" s="155"/>
      <c r="BOP7" s="155"/>
      <c r="BOQ7" s="155"/>
      <c r="BOR7" s="155"/>
      <c r="BOS7" s="155"/>
      <c r="BOT7" s="155"/>
      <c r="BOU7" s="155"/>
      <c r="BOV7" s="155"/>
      <c r="BOW7" s="155"/>
      <c r="BOX7" s="155"/>
      <c r="BOY7" s="155"/>
      <c r="BOZ7" s="155"/>
      <c r="BPA7" s="155"/>
      <c r="BPB7" s="155"/>
      <c r="BPC7" s="155"/>
      <c r="BPD7" s="155"/>
      <c r="BPE7" s="155"/>
      <c r="BPF7" s="155"/>
      <c r="BPG7" s="155"/>
      <c r="BPH7" s="155"/>
      <c r="BPI7" s="155"/>
      <c r="BPJ7" s="155"/>
      <c r="BPK7" s="155"/>
      <c r="BPL7" s="155"/>
      <c r="BPM7" s="155"/>
      <c r="BPN7" s="155"/>
      <c r="BPO7" s="155"/>
      <c r="BPP7" s="155"/>
      <c r="BPQ7" s="155"/>
      <c r="BPR7" s="155"/>
      <c r="BPS7" s="155"/>
      <c r="BPT7" s="155"/>
      <c r="BPU7" s="155"/>
      <c r="BPV7" s="155"/>
      <c r="BPW7" s="155"/>
      <c r="BPX7" s="155"/>
      <c r="BPY7" s="155"/>
      <c r="BPZ7" s="155"/>
      <c r="BQA7" s="155"/>
      <c r="BQB7" s="155"/>
      <c r="BQC7" s="155"/>
      <c r="BQD7" s="155"/>
      <c r="BQE7" s="155"/>
      <c r="BQF7" s="155"/>
      <c r="BQG7" s="155"/>
      <c r="BQH7" s="155"/>
      <c r="BQI7" s="155"/>
      <c r="BQJ7" s="155"/>
      <c r="BQK7" s="155"/>
      <c r="BQL7" s="155"/>
      <c r="BQM7" s="155"/>
      <c r="BQN7" s="155"/>
      <c r="BQO7" s="155"/>
      <c r="BQP7" s="155"/>
      <c r="BQQ7" s="155"/>
      <c r="BQR7" s="155"/>
      <c r="BQS7" s="155"/>
      <c r="BQT7" s="155"/>
      <c r="BQU7" s="155"/>
      <c r="BQV7" s="155"/>
      <c r="BQW7" s="155"/>
      <c r="BQX7" s="155"/>
      <c r="BQY7" s="155"/>
      <c r="BQZ7" s="155"/>
      <c r="BRA7" s="155"/>
      <c r="BRB7" s="155"/>
      <c r="BRC7" s="155"/>
      <c r="BRD7" s="155"/>
      <c r="BRE7" s="155"/>
      <c r="BRF7" s="155"/>
      <c r="BRG7" s="155"/>
      <c r="BRH7" s="155"/>
      <c r="BRI7" s="155"/>
      <c r="BRJ7" s="155"/>
      <c r="BRK7" s="155"/>
      <c r="BRL7" s="155"/>
      <c r="BRM7" s="155"/>
      <c r="BRN7" s="155"/>
      <c r="BRO7" s="155"/>
      <c r="BRP7" s="155"/>
      <c r="BRQ7" s="155"/>
      <c r="BRR7" s="155"/>
      <c r="BRS7" s="155"/>
      <c r="BRT7" s="155"/>
      <c r="BRU7" s="155"/>
      <c r="BRV7" s="155"/>
      <c r="BRW7" s="155"/>
      <c r="BRX7" s="155"/>
      <c r="BRY7" s="155"/>
      <c r="BRZ7" s="155"/>
      <c r="BSA7" s="155"/>
      <c r="BSB7" s="155"/>
      <c r="BSC7" s="155"/>
      <c r="BSD7" s="155"/>
      <c r="BSE7" s="155"/>
      <c r="BSF7" s="155"/>
      <c r="BSG7" s="155"/>
      <c r="BSH7" s="155"/>
      <c r="BSI7" s="155"/>
      <c r="BSJ7" s="155"/>
      <c r="BSK7" s="155"/>
      <c r="BSL7" s="155"/>
      <c r="BSM7" s="155"/>
      <c r="BSN7" s="155"/>
      <c r="BSO7" s="155"/>
      <c r="BSP7" s="155"/>
      <c r="BSQ7" s="155"/>
      <c r="BSR7" s="155"/>
      <c r="BSS7" s="155"/>
      <c r="BST7" s="155"/>
      <c r="BSU7" s="155"/>
      <c r="BSV7" s="155"/>
      <c r="BSW7" s="155"/>
      <c r="BSX7" s="155"/>
      <c r="BSY7" s="155"/>
      <c r="BSZ7" s="155"/>
      <c r="BTA7" s="155"/>
      <c r="BTB7" s="155"/>
      <c r="BTC7" s="155"/>
      <c r="BTD7" s="155"/>
      <c r="BTE7" s="155"/>
      <c r="BTF7" s="155"/>
      <c r="BTG7" s="155"/>
      <c r="BTH7" s="155"/>
      <c r="BTI7" s="155"/>
      <c r="BTJ7" s="155"/>
      <c r="BTK7" s="155"/>
      <c r="BTL7" s="155"/>
      <c r="BTM7" s="155"/>
      <c r="BTN7" s="155"/>
      <c r="BTO7" s="155"/>
      <c r="BTP7" s="155"/>
      <c r="BTQ7" s="155"/>
      <c r="BTR7" s="155"/>
      <c r="BTS7" s="155"/>
      <c r="BTT7" s="155"/>
      <c r="BTU7" s="155"/>
      <c r="BTV7" s="155"/>
      <c r="BTW7" s="155"/>
      <c r="BTX7" s="155"/>
      <c r="BTY7" s="155"/>
      <c r="BTZ7" s="155"/>
      <c r="BUA7" s="155"/>
      <c r="BUB7" s="155"/>
      <c r="BUC7" s="155"/>
      <c r="BUD7" s="155"/>
      <c r="BUE7" s="155"/>
      <c r="BUF7" s="155"/>
      <c r="BUG7" s="155"/>
      <c r="BUH7" s="155"/>
      <c r="BUI7" s="155"/>
      <c r="BUJ7" s="155"/>
      <c r="BUK7" s="155"/>
      <c r="BUL7" s="155"/>
      <c r="BUM7" s="155"/>
      <c r="BUN7" s="155"/>
      <c r="BUO7" s="155"/>
      <c r="BUP7" s="155"/>
      <c r="BUQ7" s="155"/>
      <c r="BUR7" s="155"/>
      <c r="BUS7" s="155"/>
      <c r="BUT7" s="155"/>
      <c r="BUU7" s="155"/>
      <c r="BUV7" s="155"/>
      <c r="BUW7" s="155"/>
      <c r="BUX7" s="155"/>
      <c r="BUY7" s="155"/>
      <c r="BUZ7" s="155"/>
      <c r="BVA7" s="155"/>
      <c r="BVB7" s="155"/>
      <c r="BVC7" s="155"/>
      <c r="BVD7" s="155"/>
      <c r="BVE7" s="155"/>
      <c r="BVF7" s="155"/>
      <c r="BVG7" s="155"/>
      <c r="BVH7" s="155"/>
      <c r="BVI7" s="155"/>
      <c r="BVJ7" s="155"/>
      <c r="BVK7" s="155"/>
      <c r="BVL7" s="155"/>
      <c r="BVM7" s="155"/>
      <c r="BVN7" s="155"/>
      <c r="BVO7" s="155"/>
      <c r="BVP7" s="155"/>
      <c r="BVQ7" s="155"/>
      <c r="BVR7" s="155"/>
      <c r="BVS7" s="155"/>
      <c r="BVT7" s="155"/>
      <c r="BVU7" s="155"/>
      <c r="BVV7" s="155"/>
      <c r="BVW7" s="155"/>
      <c r="BVX7" s="155"/>
      <c r="BVY7" s="155"/>
      <c r="BVZ7" s="155"/>
      <c r="BWA7" s="155"/>
      <c r="BWB7" s="155"/>
      <c r="BWC7" s="155"/>
      <c r="BWD7" s="155"/>
      <c r="BWE7" s="155"/>
      <c r="BWF7" s="155"/>
      <c r="BWG7" s="155"/>
      <c r="BWH7" s="155"/>
      <c r="BWI7" s="155"/>
      <c r="BWJ7" s="155"/>
      <c r="BWK7" s="155"/>
      <c r="BWL7" s="155"/>
      <c r="BWM7" s="155"/>
      <c r="BWN7" s="155"/>
      <c r="BWO7" s="155"/>
      <c r="BWP7" s="155"/>
      <c r="BWQ7" s="155"/>
      <c r="BWR7" s="155"/>
      <c r="BWS7" s="155"/>
      <c r="BWT7" s="155"/>
      <c r="BWU7" s="155"/>
      <c r="BWV7" s="155"/>
      <c r="BWW7" s="155"/>
      <c r="BWX7" s="155"/>
      <c r="BWY7" s="155"/>
      <c r="BWZ7" s="155"/>
      <c r="BXA7" s="155"/>
      <c r="BXB7" s="155"/>
      <c r="BXC7" s="155"/>
      <c r="BXD7" s="155"/>
      <c r="BXE7" s="155"/>
      <c r="BXF7" s="155"/>
      <c r="BXG7" s="155"/>
      <c r="BXH7" s="155"/>
      <c r="BXI7" s="155"/>
      <c r="BXJ7" s="155"/>
      <c r="BXK7" s="155"/>
      <c r="BXL7" s="155"/>
      <c r="BXM7" s="155"/>
      <c r="BXN7" s="155"/>
      <c r="BXO7" s="155"/>
      <c r="BXP7" s="155"/>
      <c r="BXQ7" s="155"/>
      <c r="BXR7" s="155"/>
      <c r="BXS7" s="155"/>
      <c r="BXT7" s="155"/>
      <c r="BXU7" s="155"/>
      <c r="BXV7" s="155"/>
      <c r="BXW7" s="155"/>
      <c r="BXX7" s="155"/>
      <c r="BXY7" s="155"/>
      <c r="BXZ7" s="155"/>
      <c r="BYA7" s="155"/>
      <c r="BYB7" s="155"/>
      <c r="BYC7" s="155"/>
      <c r="BYD7" s="155"/>
      <c r="BYE7" s="155"/>
      <c r="BYF7" s="155"/>
      <c r="BYG7" s="155"/>
      <c r="BYH7" s="155"/>
      <c r="BYI7" s="155"/>
      <c r="BYJ7" s="155"/>
      <c r="BYK7" s="155"/>
      <c r="BYL7" s="155"/>
      <c r="BYM7" s="155"/>
      <c r="BYN7" s="155"/>
      <c r="BYO7" s="155"/>
      <c r="BYP7" s="155"/>
      <c r="BYQ7" s="155"/>
      <c r="BYR7" s="155"/>
      <c r="BYS7" s="155"/>
      <c r="BYT7" s="155"/>
      <c r="BYU7" s="155"/>
      <c r="BYV7" s="155"/>
      <c r="BYW7" s="155"/>
      <c r="BYX7" s="155"/>
      <c r="BYY7" s="155"/>
      <c r="BYZ7" s="155"/>
      <c r="BZA7" s="155"/>
      <c r="BZB7" s="155"/>
      <c r="BZC7" s="155"/>
      <c r="BZD7" s="155"/>
      <c r="BZE7" s="155"/>
      <c r="BZF7" s="155"/>
      <c r="BZG7" s="155"/>
      <c r="BZH7" s="155"/>
      <c r="BZI7" s="155"/>
      <c r="BZJ7" s="155"/>
      <c r="BZK7" s="155"/>
      <c r="BZL7" s="155"/>
      <c r="BZM7" s="155"/>
      <c r="BZN7" s="155"/>
      <c r="BZO7" s="155"/>
      <c r="BZP7" s="155"/>
      <c r="BZQ7" s="155"/>
      <c r="BZR7" s="155"/>
      <c r="BZS7" s="155"/>
      <c r="BZT7" s="155"/>
      <c r="BZU7" s="155"/>
      <c r="BZV7" s="155"/>
      <c r="BZW7" s="155"/>
      <c r="BZX7" s="155"/>
      <c r="BZY7" s="155"/>
      <c r="BZZ7" s="155"/>
      <c r="CAA7" s="155"/>
      <c r="CAB7" s="155"/>
      <c r="CAC7" s="155"/>
      <c r="CAD7" s="155"/>
      <c r="CAE7" s="155"/>
      <c r="CAF7" s="155"/>
      <c r="CAG7" s="155"/>
      <c r="CAH7" s="155"/>
      <c r="CAI7" s="155"/>
      <c r="CAJ7" s="155"/>
      <c r="CAK7" s="155"/>
      <c r="CAL7" s="155"/>
      <c r="CAM7" s="155"/>
      <c r="CAN7" s="155"/>
      <c r="CAO7" s="155"/>
      <c r="CAP7" s="155"/>
      <c r="CAQ7" s="155"/>
      <c r="CAR7" s="155"/>
      <c r="CAS7" s="155"/>
      <c r="CAT7" s="155"/>
      <c r="CAU7" s="155"/>
      <c r="CAV7" s="155"/>
      <c r="CAW7" s="155"/>
      <c r="CAX7" s="155"/>
      <c r="CAY7" s="155"/>
      <c r="CAZ7" s="155"/>
      <c r="CBA7" s="155"/>
      <c r="CBB7" s="155"/>
      <c r="CBC7" s="155"/>
      <c r="CBD7" s="155"/>
      <c r="CBE7" s="155"/>
      <c r="CBF7" s="155"/>
      <c r="CBG7" s="155"/>
      <c r="CBH7" s="155"/>
      <c r="CBI7" s="155"/>
      <c r="CBJ7" s="155"/>
      <c r="CBK7" s="155"/>
      <c r="CBL7" s="155"/>
      <c r="CBM7" s="155"/>
      <c r="CBN7" s="155"/>
      <c r="CBO7" s="155"/>
      <c r="CBP7" s="155"/>
      <c r="CBQ7" s="155"/>
      <c r="CBR7" s="155"/>
      <c r="CBS7" s="155"/>
      <c r="CBT7" s="155"/>
      <c r="CBU7" s="155"/>
      <c r="CBV7" s="155"/>
      <c r="CBW7" s="155"/>
      <c r="CBX7" s="155"/>
      <c r="CBY7" s="155"/>
      <c r="CBZ7" s="155"/>
      <c r="CCA7" s="155"/>
      <c r="CCB7" s="155"/>
      <c r="CCC7" s="155"/>
      <c r="CCD7" s="155"/>
      <c r="CCE7" s="155"/>
      <c r="CCF7" s="155"/>
      <c r="CCG7" s="155"/>
      <c r="CCH7" s="155"/>
      <c r="CCI7" s="155"/>
      <c r="CCJ7" s="155"/>
      <c r="CCK7" s="155"/>
      <c r="CCL7" s="155"/>
      <c r="CCM7" s="155"/>
      <c r="CCN7" s="155"/>
      <c r="CCO7" s="155"/>
      <c r="CCP7" s="155"/>
      <c r="CCQ7" s="155"/>
      <c r="CCR7" s="155"/>
      <c r="CCS7" s="155"/>
      <c r="CCT7" s="155"/>
      <c r="CCU7" s="155"/>
      <c r="CCV7" s="155"/>
      <c r="CCW7" s="155"/>
      <c r="CCX7" s="155"/>
      <c r="CCY7" s="155"/>
      <c r="CCZ7" s="155"/>
      <c r="CDA7" s="155"/>
      <c r="CDB7" s="155"/>
      <c r="CDC7" s="155"/>
      <c r="CDD7" s="155"/>
      <c r="CDE7" s="155"/>
      <c r="CDF7" s="155"/>
      <c r="CDG7" s="155"/>
      <c r="CDH7" s="155"/>
      <c r="CDI7" s="155"/>
      <c r="CDJ7" s="155"/>
      <c r="CDK7" s="155"/>
      <c r="CDL7" s="155"/>
      <c r="CDM7" s="155"/>
      <c r="CDN7" s="155"/>
      <c r="CDO7" s="155"/>
      <c r="CDP7" s="155"/>
      <c r="CDQ7" s="155"/>
      <c r="CDR7" s="155"/>
      <c r="CDS7" s="155"/>
      <c r="CDT7" s="155"/>
      <c r="CDU7" s="155"/>
      <c r="CDV7" s="155"/>
      <c r="CDW7" s="155"/>
      <c r="CDX7" s="155"/>
      <c r="CDY7" s="155"/>
      <c r="CDZ7" s="155"/>
      <c r="CEA7" s="155"/>
      <c r="CEB7" s="155"/>
      <c r="CEC7" s="155"/>
      <c r="CED7" s="155"/>
      <c r="CEE7" s="155"/>
      <c r="CEF7" s="155"/>
      <c r="CEG7" s="155"/>
      <c r="CEH7" s="155"/>
      <c r="CEI7" s="155"/>
      <c r="CEJ7" s="155"/>
      <c r="CEK7" s="155"/>
      <c r="CEL7" s="155"/>
      <c r="CEM7" s="155"/>
      <c r="CEN7" s="155"/>
      <c r="CEO7" s="155"/>
      <c r="CEP7" s="155"/>
      <c r="CEQ7" s="155"/>
      <c r="CER7" s="155"/>
      <c r="CES7" s="155"/>
      <c r="CET7" s="155"/>
      <c r="CEU7" s="155"/>
      <c r="CEV7" s="155"/>
      <c r="CEW7" s="155"/>
      <c r="CEX7" s="155"/>
      <c r="CEY7" s="155"/>
      <c r="CEZ7" s="155"/>
      <c r="CFA7" s="155"/>
      <c r="CFB7" s="155"/>
      <c r="CFC7" s="155"/>
      <c r="CFD7" s="155"/>
      <c r="CFE7" s="155"/>
      <c r="CFF7" s="155"/>
      <c r="CFG7" s="155"/>
      <c r="CFH7" s="155"/>
      <c r="CFI7" s="155"/>
      <c r="CFJ7" s="155"/>
      <c r="CFK7" s="155"/>
      <c r="CFL7" s="155"/>
      <c r="CFM7" s="155"/>
      <c r="CFN7" s="155"/>
      <c r="CFO7" s="155"/>
      <c r="CFP7" s="155"/>
      <c r="CFQ7" s="155"/>
      <c r="CFR7" s="155"/>
      <c r="CFS7" s="155"/>
      <c r="CFT7" s="155"/>
      <c r="CFU7" s="155"/>
      <c r="CFV7" s="155"/>
      <c r="CFW7" s="155"/>
      <c r="CFX7" s="155"/>
      <c r="CFY7" s="155"/>
      <c r="CFZ7" s="155"/>
      <c r="CGA7" s="155"/>
      <c r="CGB7" s="155"/>
      <c r="CGC7" s="155"/>
      <c r="CGD7" s="155"/>
      <c r="CGE7" s="155"/>
      <c r="CGF7" s="155"/>
      <c r="CGG7" s="155"/>
      <c r="CGH7" s="155"/>
      <c r="CGI7" s="155"/>
      <c r="CGJ7" s="155"/>
      <c r="CGK7" s="155"/>
      <c r="CGL7" s="155"/>
      <c r="CGM7" s="155"/>
      <c r="CGN7" s="155"/>
      <c r="CGO7" s="155"/>
      <c r="CGP7" s="155"/>
      <c r="CGQ7" s="155"/>
      <c r="CGR7" s="155"/>
      <c r="CGS7" s="155"/>
      <c r="CGT7" s="155"/>
      <c r="CGU7" s="155"/>
      <c r="CGV7" s="155"/>
      <c r="CGW7" s="155"/>
      <c r="CGX7" s="155"/>
      <c r="CGY7" s="155"/>
      <c r="CGZ7" s="155"/>
      <c r="CHA7" s="155"/>
      <c r="CHB7" s="155"/>
      <c r="CHC7" s="155"/>
      <c r="CHD7" s="155"/>
      <c r="CHE7" s="155"/>
      <c r="CHF7" s="155"/>
      <c r="CHG7" s="155"/>
      <c r="CHH7" s="155"/>
      <c r="CHI7" s="155"/>
      <c r="CHJ7" s="155"/>
      <c r="CHK7" s="155"/>
      <c r="CHL7" s="155"/>
      <c r="CHM7" s="155"/>
      <c r="CHN7" s="155"/>
      <c r="CHO7" s="155"/>
      <c r="CHP7" s="155"/>
      <c r="CHQ7" s="155"/>
      <c r="CHR7" s="155"/>
      <c r="CHS7" s="155"/>
      <c r="CHT7" s="155"/>
      <c r="CHU7" s="155"/>
      <c r="CHV7" s="155"/>
      <c r="CHW7" s="155"/>
      <c r="CHX7" s="155"/>
      <c r="CHY7" s="155"/>
      <c r="CHZ7" s="155"/>
      <c r="CIA7" s="155"/>
      <c r="CIB7" s="155"/>
      <c r="CIC7" s="155"/>
      <c r="CID7" s="155"/>
      <c r="CIE7" s="155"/>
      <c r="CIF7" s="155"/>
      <c r="CIG7" s="155"/>
      <c r="CIH7" s="155"/>
      <c r="CII7" s="155"/>
      <c r="CIJ7" s="155"/>
      <c r="CIK7" s="155"/>
      <c r="CIL7" s="155"/>
      <c r="CIM7" s="155"/>
      <c r="CIN7" s="155"/>
      <c r="CIO7" s="155"/>
      <c r="CIP7" s="155"/>
      <c r="CIQ7" s="155"/>
      <c r="CIR7" s="155"/>
      <c r="CIS7" s="155"/>
      <c r="CIT7" s="155"/>
      <c r="CIU7" s="155"/>
      <c r="CIV7" s="155"/>
      <c r="CIW7" s="155"/>
      <c r="CIX7" s="155"/>
      <c r="CIY7" s="155"/>
      <c r="CIZ7" s="155"/>
      <c r="CJA7" s="155"/>
      <c r="CJB7" s="155"/>
      <c r="CJC7" s="155"/>
      <c r="CJD7" s="155"/>
      <c r="CJE7" s="155"/>
      <c r="CJF7" s="155"/>
      <c r="CJG7" s="155"/>
      <c r="CJH7" s="155"/>
      <c r="CJI7" s="155"/>
      <c r="CJJ7" s="155"/>
      <c r="CJK7" s="155"/>
      <c r="CJL7" s="155"/>
      <c r="CJM7" s="155"/>
      <c r="CJN7" s="155"/>
      <c r="CJO7" s="155"/>
      <c r="CJP7" s="155"/>
      <c r="CJQ7" s="155"/>
      <c r="CJR7" s="155"/>
      <c r="CJS7" s="155"/>
      <c r="CJT7" s="155"/>
      <c r="CJU7" s="155"/>
      <c r="CJV7" s="155"/>
      <c r="CJW7" s="155"/>
      <c r="CJX7" s="155"/>
      <c r="CJY7" s="155"/>
      <c r="CJZ7" s="155"/>
      <c r="CKA7" s="155"/>
      <c r="CKB7" s="155"/>
      <c r="CKC7" s="155"/>
      <c r="CKD7" s="155"/>
      <c r="CKE7" s="155"/>
      <c r="CKF7" s="155"/>
      <c r="CKG7" s="155"/>
      <c r="CKH7" s="155"/>
      <c r="CKI7" s="155"/>
      <c r="CKJ7" s="155"/>
      <c r="CKK7" s="155"/>
      <c r="CKL7" s="155"/>
      <c r="CKM7" s="155"/>
      <c r="CKN7" s="155"/>
      <c r="CKO7" s="155"/>
      <c r="CKP7" s="155"/>
      <c r="CKQ7" s="155"/>
      <c r="CKR7" s="155"/>
      <c r="CKS7" s="155"/>
      <c r="CKT7" s="155"/>
      <c r="CKU7" s="155"/>
      <c r="CKV7" s="155"/>
      <c r="CKW7" s="155"/>
      <c r="CKX7" s="155"/>
      <c r="CKY7" s="155"/>
      <c r="CKZ7" s="155"/>
      <c r="CLA7" s="155"/>
      <c r="CLB7" s="155"/>
      <c r="CLC7" s="155"/>
      <c r="CLD7" s="155"/>
      <c r="CLE7" s="155"/>
      <c r="CLF7" s="155"/>
      <c r="CLG7" s="155"/>
      <c r="CLH7" s="155"/>
      <c r="CLI7" s="155"/>
      <c r="CLJ7" s="155"/>
      <c r="CLK7" s="155"/>
      <c r="CLL7" s="155"/>
      <c r="CLM7" s="155"/>
      <c r="CLN7" s="155"/>
      <c r="CLO7" s="155"/>
      <c r="CLP7" s="155"/>
      <c r="CLQ7" s="155"/>
      <c r="CLR7" s="155"/>
      <c r="CLS7" s="155"/>
      <c r="CLT7" s="155"/>
      <c r="CLU7" s="155"/>
      <c r="CLV7" s="155"/>
      <c r="CLW7" s="155"/>
      <c r="CLX7" s="155"/>
      <c r="CLY7" s="155"/>
      <c r="CLZ7" s="155"/>
      <c r="CMA7" s="155"/>
      <c r="CMB7" s="155"/>
      <c r="CMC7" s="155"/>
      <c r="CMD7" s="155"/>
      <c r="CME7" s="155"/>
      <c r="CMF7" s="155"/>
      <c r="CMG7" s="155"/>
      <c r="CMH7" s="155"/>
      <c r="CMI7" s="155"/>
      <c r="CMJ7" s="155"/>
      <c r="CMK7" s="155"/>
      <c r="CML7" s="155"/>
      <c r="CMM7" s="155"/>
      <c r="CMN7" s="155"/>
      <c r="CMO7" s="155"/>
      <c r="CMP7" s="155"/>
      <c r="CMQ7" s="155"/>
      <c r="CMR7" s="155"/>
      <c r="CMS7" s="155"/>
      <c r="CMT7" s="155"/>
      <c r="CMU7" s="155"/>
      <c r="CMV7" s="155"/>
      <c r="CMW7" s="155"/>
      <c r="CMX7" s="155"/>
      <c r="CMY7" s="155"/>
      <c r="CMZ7" s="155"/>
      <c r="CNA7" s="155"/>
      <c r="CNB7" s="155"/>
      <c r="CNC7" s="155"/>
      <c r="CND7" s="155"/>
      <c r="CNE7" s="155"/>
      <c r="CNF7" s="155"/>
      <c r="CNG7" s="155"/>
      <c r="CNH7" s="155"/>
      <c r="CNI7" s="155"/>
      <c r="CNJ7" s="155"/>
      <c r="CNK7" s="155"/>
      <c r="CNL7" s="155"/>
      <c r="CNM7" s="155"/>
      <c r="CNN7" s="155"/>
      <c r="CNO7" s="155"/>
      <c r="CNP7" s="155"/>
      <c r="CNQ7" s="155"/>
      <c r="CNR7" s="155"/>
      <c r="CNS7" s="155"/>
      <c r="CNT7" s="155"/>
      <c r="CNU7" s="155"/>
      <c r="CNV7" s="155"/>
      <c r="CNW7" s="155"/>
      <c r="CNX7" s="155"/>
      <c r="CNY7" s="155"/>
      <c r="CNZ7" s="155"/>
      <c r="COA7" s="155"/>
      <c r="COB7" s="155"/>
      <c r="COC7" s="155"/>
      <c r="COD7" s="155"/>
      <c r="COE7" s="155"/>
      <c r="COF7" s="155"/>
      <c r="COG7" s="155"/>
      <c r="COH7" s="155"/>
      <c r="COI7" s="155"/>
      <c r="COJ7" s="155"/>
      <c r="COK7" s="155"/>
      <c r="COL7" s="155"/>
      <c r="COM7" s="155"/>
      <c r="CON7" s="155"/>
      <c r="COO7" s="155"/>
      <c r="COP7" s="155"/>
      <c r="COQ7" s="155"/>
      <c r="COR7" s="155"/>
      <c r="COS7" s="155"/>
      <c r="COT7" s="155"/>
      <c r="COU7" s="155"/>
      <c r="COV7" s="155"/>
      <c r="COW7" s="155"/>
      <c r="COX7" s="155"/>
      <c r="COY7" s="155"/>
      <c r="COZ7" s="155"/>
      <c r="CPA7" s="155"/>
      <c r="CPB7" s="155"/>
      <c r="CPC7" s="155"/>
      <c r="CPD7" s="155"/>
      <c r="CPE7" s="155"/>
      <c r="CPF7" s="155"/>
      <c r="CPG7" s="155"/>
      <c r="CPH7" s="155"/>
      <c r="CPI7" s="155"/>
      <c r="CPJ7" s="155"/>
      <c r="CPK7" s="155"/>
      <c r="CPL7" s="155"/>
      <c r="CPM7" s="155"/>
      <c r="CPN7" s="155"/>
      <c r="CPO7" s="155"/>
      <c r="CPP7" s="155"/>
      <c r="CPQ7" s="155"/>
      <c r="CPR7" s="155"/>
      <c r="CPS7" s="155"/>
      <c r="CPT7" s="155"/>
      <c r="CPU7" s="155"/>
      <c r="CPV7" s="155"/>
      <c r="CPW7" s="155"/>
      <c r="CPX7" s="155"/>
      <c r="CPY7" s="155"/>
      <c r="CPZ7" s="155"/>
      <c r="CQA7" s="155"/>
      <c r="CQB7" s="155"/>
      <c r="CQC7" s="155"/>
      <c r="CQD7" s="155"/>
      <c r="CQE7" s="155"/>
      <c r="CQF7" s="155"/>
      <c r="CQG7" s="155"/>
      <c r="CQH7" s="155"/>
      <c r="CQI7" s="155"/>
      <c r="CQJ7" s="155"/>
      <c r="CQK7" s="155"/>
      <c r="CQL7" s="155"/>
      <c r="CQM7" s="155"/>
      <c r="CQN7" s="155"/>
      <c r="CQO7" s="155"/>
      <c r="CQP7" s="155"/>
      <c r="CQQ7" s="155"/>
      <c r="CQR7" s="155"/>
      <c r="CQS7" s="155"/>
      <c r="CQT7" s="155"/>
      <c r="CQU7" s="155"/>
      <c r="CQV7" s="155"/>
      <c r="CQW7" s="155"/>
      <c r="CQX7" s="155"/>
      <c r="CQY7" s="155"/>
      <c r="CQZ7" s="155"/>
      <c r="CRA7" s="155"/>
      <c r="CRB7" s="155"/>
      <c r="CRC7" s="155"/>
      <c r="CRD7" s="155"/>
      <c r="CRE7" s="155"/>
      <c r="CRF7" s="155"/>
      <c r="CRG7" s="155"/>
      <c r="CRH7" s="155"/>
      <c r="CRI7" s="155"/>
      <c r="CRJ7" s="155"/>
      <c r="CRK7" s="155"/>
      <c r="CRL7" s="155"/>
      <c r="CRM7" s="155"/>
      <c r="CRN7" s="155"/>
      <c r="CRO7" s="155"/>
      <c r="CRP7" s="155"/>
      <c r="CRQ7" s="155"/>
      <c r="CRR7" s="155"/>
      <c r="CRS7" s="155"/>
      <c r="CRT7" s="155"/>
      <c r="CRU7" s="155"/>
      <c r="CRV7" s="155"/>
      <c r="CRW7" s="155"/>
      <c r="CRX7" s="155"/>
      <c r="CRY7" s="155"/>
      <c r="CRZ7" s="155"/>
      <c r="CSA7" s="155"/>
      <c r="CSB7" s="155"/>
      <c r="CSC7" s="155"/>
      <c r="CSD7" s="155"/>
      <c r="CSE7" s="155"/>
      <c r="CSF7" s="155"/>
      <c r="CSG7" s="155"/>
      <c r="CSH7" s="155"/>
      <c r="CSI7" s="155"/>
      <c r="CSJ7" s="155"/>
      <c r="CSK7" s="155"/>
      <c r="CSL7" s="155"/>
      <c r="CSM7" s="155"/>
      <c r="CSN7" s="155"/>
      <c r="CSO7" s="155"/>
      <c r="CSP7" s="155"/>
      <c r="CSQ7" s="155"/>
      <c r="CSR7" s="155"/>
      <c r="CSS7" s="155"/>
      <c r="CST7" s="155"/>
      <c r="CSU7" s="155"/>
      <c r="CSV7" s="155"/>
      <c r="CSW7" s="155"/>
      <c r="CSX7" s="155"/>
      <c r="CSY7" s="155"/>
      <c r="CSZ7" s="155"/>
      <c r="CTA7" s="155"/>
      <c r="CTB7" s="155"/>
      <c r="CTC7" s="155"/>
      <c r="CTD7" s="155"/>
      <c r="CTE7" s="155"/>
      <c r="CTF7" s="155"/>
      <c r="CTG7" s="155"/>
      <c r="CTH7" s="155"/>
      <c r="CTI7" s="155"/>
      <c r="CTJ7" s="155"/>
      <c r="CTK7" s="155"/>
      <c r="CTL7" s="155"/>
      <c r="CTM7" s="155"/>
      <c r="CTN7" s="155"/>
      <c r="CTO7" s="155"/>
      <c r="CTP7" s="155"/>
      <c r="CTQ7" s="155"/>
      <c r="CTR7" s="155"/>
      <c r="CTS7" s="155"/>
      <c r="CTT7" s="155"/>
      <c r="CTU7" s="155"/>
      <c r="CTV7" s="155"/>
      <c r="CTW7" s="155"/>
      <c r="CTX7" s="155"/>
      <c r="CTY7" s="155"/>
      <c r="CTZ7" s="155"/>
      <c r="CUA7" s="155"/>
      <c r="CUB7" s="155"/>
      <c r="CUC7" s="155"/>
      <c r="CUD7" s="155"/>
      <c r="CUE7" s="155"/>
      <c r="CUF7" s="155"/>
      <c r="CUG7" s="155"/>
      <c r="CUH7" s="155"/>
      <c r="CUI7" s="155"/>
      <c r="CUJ7" s="155"/>
      <c r="CUK7" s="155"/>
      <c r="CUL7" s="155"/>
      <c r="CUM7" s="155"/>
      <c r="CUN7" s="155"/>
      <c r="CUO7" s="155"/>
      <c r="CUP7" s="155"/>
      <c r="CUQ7" s="155"/>
      <c r="CUR7" s="155"/>
      <c r="CUS7" s="155"/>
      <c r="CUT7" s="155"/>
      <c r="CUU7" s="155"/>
      <c r="CUV7" s="155"/>
      <c r="CUW7" s="155"/>
      <c r="CUX7" s="155"/>
      <c r="CUY7" s="155"/>
      <c r="CUZ7" s="155"/>
      <c r="CVA7" s="155"/>
      <c r="CVB7" s="155"/>
      <c r="CVC7" s="155"/>
      <c r="CVD7" s="155"/>
      <c r="CVE7" s="155"/>
      <c r="CVF7" s="155"/>
      <c r="CVG7" s="155"/>
      <c r="CVH7" s="155"/>
      <c r="CVI7" s="155"/>
      <c r="CVJ7" s="155"/>
      <c r="CVK7" s="155"/>
      <c r="CVL7" s="155"/>
      <c r="CVM7" s="155"/>
      <c r="CVN7" s="155"/>
      <c r="CVO7" s="155"/>
      <c r="CVP7" s="155"/>
      <c r="CVQ7" s="155"/>
      <c r="CVR7" s="155"/>
      <c r="CVS7" s="155"/>
      <c r="CVT7" s="155"/>
      <c r="CVU7" s="155"/>
      <c r="CVV7" s="155"/>
      <c r="CVW7" s="155"/>
      <c r="CVX7" s="155"/>
      <c r="CVY7" s="155"/>
      <c r="CVZ7" s="155"/>
      <c r="CWA7" s="155"/>
      <c r="CWB7" s="155"/>
      <c r="CWC7" s="155"/>
      <c r="CWD7" s="155"/>
      <c r="CWE7" s="155"/>
      <c r="CWF7" s="155"/>
      <c r="CWG7" s="155"/>
      <c r="CWH7" s="155"/>
      <c r="CWI7" s="155"/>
      <c r="CWJ7" s="155"/>
      <c r="CWK7" s="155"/>
      <c r="CWL7" s="155"/>
      <c r="CWM7" s="155"/>
      <c r="CWN7" s="155"/>
      <c r="CWO7" s="155"/>
      <c r="CWP7" s="155"/>
      <c r="CWQ7" s="155"/>
      <c r="CWR7" s="155"/>
      <c r="CWS7" s="155"/>
      <c r="CWT7" s="155"/>
      <c r="CWU7" s="155"/>
      <c r="CWV7" s="155"/>
      <c r="CWW7" s="155"/>
      <c r="CWX7" s="155"/>
      <c r="CWY7" s="155"/>
      <c r="CWZ7" s="155"/>
      <c r="CXA7" s="155"/>
      <c r="CXB7" s="155"/>
      <c r="CXC7" s="155"/>
      <c r="CXD7" s="155"/>
      <c r="CXE7" s="155"/>
      <c r="CXF7" s="155"/>
      <c r="CXG7" s="155"/>
      <c r="CXH7" s="155"/>
      <c r="CXI7" s="155"/>
      <c r="CXJ7" s="155"/>
      <c r="CXK7" s="155"/>
      <c r="CXL7" s="155"/>
      <c r="CXM7" s="155"/>
      <c r="CXN7" s="155"/>
      <c r="CXO7" s="155"/>
      <c r="CXP7" s="155"/>
      <c r="CXQ7" s="155"/>
      <c r="CXR7" s="155"/>
      <c r="CXS7" s="155"/>
      <c r="CXT7" s="155"/>
      <c r="CXU7" s="155"/>
      <c r="CXV7" s="155"/>
      <c r="CXW7" s="155"/>
      <c r="CXX7" s="155"/>
      <c r="CXY7" s="155"/>
      <c r="CXZ7" s="155"/>
      <c r="CYA7" s="155"/>
      <c r="CYB7" s="155"/>
      <c r="CYC7" s="155"/>
      <c r="CYD7" s="155"/>
      <c r="CYE7" s="155"/>
      <c r="CYF7" s="155"/>
      <c r="CYG7" s="155"/>
      <c r="CYH7" s="155"/>
      <c r="CYI7" s="155"/>
      <c r="CYJ7" s="155"/>
      <c r="CYK7" s="155"/>
      <c r="CYL7" s="155"/>
      <c r="CYM7" s="155"/>
      <c r="CYN7" s="155"/>
      <c r="CYO7" s="155"/>
      <c r="CYP7" s="155"/>
      <c r="CYQ7" s="155"/>
      <c r="CYR7" s="155"/>
      <c r="CYS7" s="155"/>
      <c r="CYT7" s="155"/>
      <c r="CYU7" s="155"/>
      <c r="CYV7" s="155"/>
      <c r="CYW7" s="155"/>
      <c r="CYX7" s="155"/>
      <c r="CYY7" s="155"/>
      <c r="CYZ7" s="155"/>
      <c r="CZA7" s="155"/>
      <c r="CZB7" s="155"/>
      <c r="CZC7" s="155"/>
      <c r="CZD7" s="155"/>
      <c r="CZE7" s="155"/>
      <c r="CZF7" s="155"/>
      <c r="CZG7" s="155"/>
      <c r="CZH7" s="155"/>
      <c r="CZI7" s="155"/>
      <c r="CZJ7" s="155"/>
      <c r="CZK7" s="155"/>
      <c r="CZL7" s="155"/>
      <c r="CZM7" s="155"/>
      <c r="CZN7" s="155"/>
      <c r="CZO7" s="155"/>
      <c r="CZP7" s="155"/>
      <c r="CZQ7" s="155"/>
      <c r="CZR7" s="155"/>
      <c r="CZS7" s="155"/>
      <c r="CZT7" s="155"/>
      <c r="CZU7" s="155"/>
      <c r="CZV7" s="155"/>
      <c r="CZW7" s="155"/>
      <c r="CZX7" s="155"/>
      <c r="CZY7" s="155"/>
      <c r="CZZ7" s="155"/>
      <c r="DAA7" s="155"/>
      <c r="DAB7" s="155"/>
      <c r="DAC7" s="155"/>
      <c r="DAD7" s="155"/>
      <c r="DAE7" s="155"/>
      <c r="DAF7" s="155"/>
      <c r="DAG7" s="155"/>
      <c r="DAH7" s="155"/>
      <c r="DAI7" s="155"/>
      <c r="DAJ7" s="155"/>
      <c r="DAK7" s="155"/>
      <c r="DAL7" s="155"/>
      <c r="DAM7" s="155"/>
      <c r="DAN7" s="155"/>
      <c r="DAO7" s="155"/>
      <c r="DAP7" s="155"/>
      <c r="DAQ7" s="155"/>
      <c r="DAR7" s="155"/>
      <c r="DAS7" s="155"/>
      <c r="DAT7" s="155"/>
      <c r="DAU7" s="155"/>
      <c r="DAV7" s="155"/>
      <c r="DAW7" s="155"/>
      <c r="DAX7" s="155"/>
      <c r="DAY7" s="155"/>
      <c r="DAZ7" s="155"/>
      <c r="DBA7" s="155"/>
      <c r="DBB7" s="155"/>
      <c r="DBC7" s="155"/>
      <c r="DBD7" s="155"/>
      <c r="DBE7" s="155"/>
      <c r="DBF7" s="155"/>
      <c r="DBG7" s="155"/>
      <c r="DBH7" s="155"/>
      <c r="DBI7" s="155"/>
      <c r="DBJ7" s="155"/>
      <c r="DBK7" s="155"/>
      <c r="DBL7" s="155"/>
      <c r="DBM7" s="155"/>
      <c r="DBN7" s="155"/>
      <c r="DBO7" s="155"/>
      <c r="DBP7" s="155"/>
      <c r="DBQ7" s="155"/>
      <c r="DBR7" s="155"/>
      <c r="DBS7" s="155"/>
      <c r="DBT7" s="155"/>
      <c r="DBU7" s="155"/>
      <c r="DBV7" s="155"/>
      <c r="DBW7" s="155"/>
      <c r="DBX7" s="155"/>
      <c r="DBY7" s="155"/>
      <c r="DBZ7" s="155"/>
      <c r="DCA7" s="155"/>
      <c r="DCB7" s="155"/>
      <c r="DCC7" s="155"/>
      <c r="DCD7" s="155"/>
      <c r="DCE7" s="155"/>
      <c r="DCF7" s="155"/>
      <c r="DCG7" s="155"/>
      <c r="DCH7" s="155"/>
      <c r="DCI7" s="155"/>
      <c r="DCJ7" s="155"/>
      <c r="DCK7" s="155"/>
      <c r="DCL7" s="155"/>
      <c r="DCM7" s="155"/>
      <c r="DCN7" s="155"/>
      <c r="DCO7" s="155"/>
      <c r="DCP7" s="155"/>
      <c r="DCQ7" s="155"/>
      <c r="DCR7" s="155"/>
      <c r="DCS7" s="155"/>
      <c r="DCT7" s="155"/>
      <c r="DCU7" s="155"/>
      <c r="DCV7" s="155"/>
      <c r="DCW7" s="155"/>
      <c r="DCX7" s="155"/>
      <c r="DCY7" s="155"/>
      <c r="DCZ7" s="155"/>
      <c r="DDA7" s="155"/>
      <c r="DDB7" s="155"/>
      <c r="DDC7" s="155"/>
      <c r="DDD7" s="155"/>
      <c r="DDE7" s="155"/>
      <c r="DDF7" s="155"/>
      <c r="DDG7" s="155"/>
      <c r="DDH7" s="155"/>
      <c r="DDI7" s="155"/>
      <c r="DDJ7" s="155"/>
      <c r="DDK7" s="155"/>
      <c r="DDL7" s="155"/>
      <c r="DDM7" s="155"/>
      <c r="DDN7" s="155"/>
      <c r="DDO7" s="155"/>
      <c r="DDP7" s="155"/>
      <c r="DDQ7" s="155"/>
      <c r="DDR7" s="155"/>
      <c r="DDS7" s="155"/>
      <c r="DDT7" s="155"/>
      <c r="DDU7" s="155"/>
      <c r="DDV7" s="155"/>
      <c r="DDW7" s="155"/>
      <c r="DDX7" s="155"/>
      <c r="DDY7" s="155"/>
      <c r="DDZ7" s="155"/>
      <c r="DEA7" s="155"/>
      <c r="DEB7" s="155"/>
      <c r="DEC7" s="155"/>
      <c r="DED7" s="155"/>
      <c r="DEE7" s="155"/>
      <c r="DEF7" s="155"/>
      <c r="DEG7" s="155"/>
      <c r="DEH7" s="155"/>
      <c r="DEI7" s="155"/>
      <c r="DEJ7" s="155"/>
      <c r="DEK7" s="155"/>
      <c r="DEL7" s="155"/>
      <c r="DEM7" s="155"/>
      <c r="DEN7" s="155"/>
      <c r="DEO7" s="155"/>
      <c r="DEP7" s="155"/>
      <c r="DEQ7" s="155"/>
      <c r="DER7" s="155"/>
      <c r="DES7" s="155"/>
      <c r="DET7" s="155"/>
      <c r="DEU7" s="155"/>
      <c r="DEV7" s="155"/>
      <c r="DEW7" s="155"/>
      <c r="DEX7" s="155"/>
      <c r="DEY7" s="155"/>
      <c r="DEZ7" s="155"/>
      <c r="DFA7" s="155"/>
      <c r="DFB7" s="155"/>
      <c r="DFC7" s="155"/>
      <c r="DFD7" s="155"/>
      <c r="DFE7" s="155"/>
      <c r="DFF7" s="155"/>
      <c r="DFG7" s="155"/>
      <c r="DFH7" s="155"/>
      <c r="DFI7" s="155"/>
      <c r="DFJ7" s="155"/>
      <c r="DFK7" s="155"/>
      <c r="DFL7" s="155"/>
      <c r="DFM7" s="155"/>
      <c r="DFN7" s="155"/>
      <c r="DFO7" s="155"/>
      <c r="DFP7" s="155"/>
      <c r="DFQ7" s="155"/>
      <c r="DFR7" s="155"/>
      <c r="DFS7" s="155"/>
      <c r="DFT7" s="155"/>
      <c r="DFU7" s="155"/>
      <c r="DFV7" s="155"/>
      <c r="DFW7" s="155"/>
      <c r="DFX7" s="155"/>
      <c r="DFY7" s="155"/>
      <c r="DFZ7" s="155"/>
      <c r="DGA7" s="155"/>
      <c r="DGB7" s="155"/>
      <c r="DGC7" s="155"/>
      <c r="DGD7" s="155"/>
      <c r="DGE7" s="155"/>
      <c r="DGF7" s="155"/>
      <c r="DGG7" s="155"/>
      <c r="DGH7" s="155"/>
      <c r="DGI7" s="155"/>
      <c r="DGJ7" s="155"/>
      <c r="DGK7" s="155"/>
      <c r="DGL7" s="155"/>
      <c r="DGM7" s="155"/>
      <c r="DGN7" s="155"/>
      <c r="DGO7" s="155"/>
      <c r="DGP7" s="155"/>
      <c r="DGQ7" s="155"/>
      <c r="DGR7" s="155"/>
      <c r="DGS7" s="155"/>
      <c r="DGT7" s="155"/>
      <c r="DGU7" s="155"/>
      <c r="DGV7" s="155"/>
      <c r="DGW7" s="155"/>
      <c r="DGX7" s="155"/>
      <c r="DGY7" s="155"/>
      <c r="DGZ7" s="155"/>
      <c r="DHA7" s="155"/>
      <c r="DHB7" s="155"/>
      <c r="DHC7" s="155"/>
      <c r="DHD7" s="155"/>
      <c r="DHE7" s="155"/>
      <c r="DHF7" s="155"/>
      <c r="DHG7" s="155"/>
      <c r="DHH7" s="155"/>
      <c r="DHI7" s="155"/>
      <c r="DHJ7" s="155"/>
      <c r="DHK7" s="155"/>
      <c r="DHL7" s="155"/>
      <c r="DHM7" s="155"/>
      <c r="DHN7" s="155"/>
      <c r="DHO7" s="155"/>
      <c r="DHP7" s="155"/>
      <c r="DHQ7" s="155"/>
      <c r="DHR7" s="155"/>
      <c r="DHS7" s="155"/>
      <c r="DHT7" s="155"/>
      <c r="DHU7" s="155"/>
      <c r="DHV7" s="155"/>
      <c r="DHW7" s="155"/>
      <c r="DHX7" s="155"/>
      <c r="DHY7" s="155"/>
      <c r="DHZ7" s="155"/>
      <c r="DIA7" s="155"/>
      <c r="DIB7" s="155"/>
      <c r="DIC7" s="155"/>
      <c r="DID7" s="155"/>
      <c r="DIE7" s="155"/>
      <c r="DIF7" s="155"/>
      <c r="DIG7" s="155"/>
      <c r="DIH7" s="155"/>
      <c r="DII7" s="155"/>
      <c r="DIJ7" s="155"/>
      <c r="DIK7" s="155"/>
      <c r="DIL7" s="155"/>
      <c r="DIM7" s="155"/>
      <c r="DIN7" s="155"/>
      <c r="DIO7" s="155"/>
      <c r="DIP7" s="155"/>
      <c r="DIQ7" s="155"/>
      <c r="DIR7" s="155"/>
      <c r="DIS7" s="155"/>
      <c r="DIT7" s="155"/>
      <c r="DIU7" s="155"/>
      <c r="DIV7" s="155"/>
      <c r="DIW7" s="155"/>
      <c r="DIX7" s="155"/>
      <c r="DIY7" s="155"/>
      <c r="DIZ7" s="155"/>
      <c r="DJA7" s="155"/>
      <c r="DJB7" s="155"/>
      <c r="DJC7" s="155"/>
      <c r="DJD7" s="155"/>
      <c r="DJE7" s="155"/>
      <c r="DJF7" s="155"/>
      <c r="DJG7" s="155"/>
      <c r="DJH7" s="155"/>
      <c r="DJI7" s="155"/>
      <c r="DJJ7" s="155"/>
      <c r="DJK7" s="155"/>
      <c r="DJL7" s="155"/>
      <c r="DJM7" s="155"/>
      <c r="DJN7" s="155"/>
      <c r="DJO7" s="155"/>
      <c r="DJP7" s="155"/>
      <c r="DJQ7" s="155"/>
      <c r="DJR7" s="155"/>
      <c r="DJS7" s="155"/>
      <c r="DJT7" s="155"/>
      <c r="DJU7" s="155"/>
      <c r="DJV7" s="155"/>
      <c r="DJW7" s="155"/>
      <c r="DJX7" s="155"/>
      <c r="DJY7" s="155"/>
      <c r="DJZ7" s="155"/>
      <c r="DKA7" s="155"/>
      <c r="DKB7" s="155"/>
      <c r="DKC7" s="155"/>
      <c r="DKD7" s="155"/>
      <c r="DKE7" s="155"/>
      <c r="DKF7" s="155"/>
      <c r="DKG7" s="155"/>
      <c r="DKH7" s="155"/>
      <c r="DKI7" s="155"/>
      <c r="DKJ7" s="155"/>
      <c r="DKK7" s="155"/>
      <c r="DKL7" s="155"/>
      <c r="DKM7" s="155"/>
      <c r="DKN7" s="155"/>
      <c r="DKO7" s="155"/>
      <c r="DKP7" s="155"/>
      <c r="DKQ7" s="155"/>
      <c r="DKR7" s="155"/>
      <c r="DKS7" s="155"/>
      <c r="DKT7" s="155"/>
      <c r="DKU7" s="155"/>
      <c r="DKV7" s="155"/>
      <c r="DKW7" s="155"/>
      <c r="DKX7" s="155"/>
      <c r="DKY7" s="155"/>
      <c r="DKZ7" s="155"/>
      <c r="DLA7" s="155"/>
      <c r="DLB7" s="155"/>
      <c r="DLC7" s="155"/>
      <c r="DLD7" s="155"/>
      <c r="DLE7" s="155"/>
      <c r="DLF7" s="155"/>
      <c r="DLG7" s="155"/>
      <c r="DLH7" s="155"/>
      <c r="DLI7" s="155"/>
      <c r="DLJ7" s="155"/>
      <c r="DLK7" s="155"/>
      <c r="DLL7" s="155"/>
      <c r="DLM7" s="155"/>
      <c r="DLN7" s="155"/>
      <c r="DLO7" s="155"/>
      <c r="DLP7" s="155"/>
      <c r="DLQ7" s="155"/>
      <c r="DLR7" s="155"/>
      <c r="DLS7" s="155"/>
      <c r="DLT7" s="155"/>
      <c r="DLU7" s="155"/>
      <c r="DLV7" s="155"/>
      <c r="DLW7" s="155"/>
      <c r="DLX7" s="155"/>
      <c r="DLY7" s="155"/>
      <c r="DLZ7" s="155"/>
      <c r="DMA7" s="155"/>
      <c r="DMB7" s="155"/>
      <c r="DMC7" s="155"/>
      <c r="DMD7" s="155"/>
      <c r="DME7" s="155"/>
      <c r="DMF7" s="155"/>
      <c r="DMG7" s="155"/>
      <c r="DMH7" s="155"/>
      <c r="DMI7" s="155"/>
      <c r="DMJ7" s="155"/>
      <c r="DMK7" s="155"/>
      <c r="DML7" s="155"/>
      <c r="DMM7" s="155"/>
      <c r="DMN7" s="155"/>
      <c r="DMO7" s="155"/>
      <c r="DMP7" s="155"/>
      <c r="DMQ7" s="155"/>
      <c r="DMR7" s="155"/>
      <c r="DMS7" s="155"/>
      <c r="DMT7" s="155"/>
      <c r="DMU7" s="155"/>
      <c r="DMV7" s="155"/>
      <c r="DMW7" s="155"/>
      <c r="DMX7" s="155"/>
      <c r="DMY7" s="155"/>
      <c r="DMZ7" s="155"/>
      <c r="DNA7" s="155"/>
      <c r="DNB7" s="155"/>
      <c r="DNC7" s="155"/>
      <c r="DND7" s="155"/>
      <c r="DNE7" s="155"/>
      <c r="DNF7" s="155"/>
      <c r="DNG7" s="155"/>
      <c r="DNH7" s="155"/>
      <c r="DNI7" s="155"/>
      <c r="DNJ7" s="155"/>
      <c r="DNK7" s="155"/>
      <c r="DNL7" s="155"/>
      <c r="DNM7" s="155"/>
      <c r="DNN7" s="155"/>
      <c r="DNO7" s="155"/>
      <c r="DNP7" s="155"/>
      <c r="DNQ7" s="155"/>
      <c r="DNR7" s="155"/>
      <c r="DNS7" s="155"/>
      <c r="DNT7" s="155"/>
      <c r="DNU7" s="155"/>
      <c r="DNV7" s="155"/>
      <c r="DNW7" s="155"/>
      <c r="DNX7" s="155"/>
      <c r="DNY7" s="155"/>
      <c r="DNZ7" s="155"/>
      <c r="DOA7" s="155"/>
      <c r="DOB7" s="155"/>
      <c r="DOC7" s="155"/>
      <c r="DOD7" s="155"/>
      <c r="DOE7" s="155"/>
      <c r="DOF7" s="155"/>
      <c r="DOG7" s="155"/>
      <c r="DOH7" s="155"/>
      <c r="DOI7" s="155"/>
      <c r="DOJ7" s="155"/>
      <c r="DOK7" s="155"/>
      <c r="DOL7" s="155"/>
      <c r="DOM7" s="155"/>
      <c r="DON7" s="155"/>
      <c r="DOO7" s="155"/>
      <c r="DOP7" s="155"/>
      <c r="DOQ7" s="155"/>
      <c r="DOR7" s="155"/>
      <c r="DOS7" s="155"/>
      <c r="DOT7" s="155"/>
      <c r="DOU7" s="155"/>
      <c r="DOV7" s="155"/>
      <c r="DOW7" s="155"/>
      <c r="DOX7" s="155"/>
      <c r="DOY7" s="155"/>
      <c r="DOZ7" s="155"/>
      <c r="DPA7" s="155"/>
      <c r="DPB7" s="155"/>
      <c r="DPC7" s="155"/>
      <c r="DPD7" s="155"/>
      <c r="DPE7" s="155"/>
      <c r="DPF7" s="155"/>
      <c r="DPG7" s="155"/>
      <c r="DPH7" s="155"/>
      <c r="DPI7" s="155"/>
      <c r="DPJ7" s="155"/>
      <c r="DPK7" s="155"/>
      <c r="DPL7" s="155"/>
      <c r="DPM7" s="155"/>
      <c r="DPN7" s="155"/>
      <c r="DPO7" s="155"/>
      <c r="DPP7" s="155"/>
      <c r="DPQ7" s="155"/>
      <c r="DPR7" s="155"/>
      <c r="DPS7" s="155"/>
      <c r="DPT7" s="155"/>
      <c r="DPU7" s="155"/>
      <c r="DPV7" s="155"/>
      <c r="DPW7" s="155"/>
      <c r="DPX7" s="155"/>
      <c r="DPY7" s="155"/>
      <c r="DPZ7" s="155"/>
      <c r="DQA7" s="155"/>
      <c r="DQB7" s="155"/>
      <c r="DQC7" s="155"/>
      <c r="DQD7" s="155"/>
      <c r="DQE7" s="155"/>
      <c r="DQF7" s="155"/>
      <c r="DQG7" s="155"/>
      <c r="DQH7" s="155"/>
      <c r="DQI7" s="155"/>
      <c r="DQJ7" s="155"/>
      <c r="DQK7" s="155"/>
      <c r="DQL7" s="155"/>
      <c r="DQM7" s="155"/>
      <c r="DQN7" s="155"/>
      <c r="DQO7" s="155"/>
      <c r="DQP7" s="155"/>
      <c r="DQQ7" s="155"/>
      <c r="DQR7" s="155"/>
      <c r="DQS7" s="155"/>
      <c r="DQT7" s="155"/>
      <c r="DQU7" s="155"/>
      <c r="DQV7" s="155"/>
      <c r="DQW7" s="155"/>
      <c r="DQX7" s="155"/>
      <c r="DQY7" s="155"/>
      <c r="DQZ7" s="155"/>
      <c r="DRA7" s="155"/>
      <c r="DRB7" s="155"/>
      <c r="DRC7" s="155"/>
      <c r="DRD7" s="155"/>
      <c r="DRE7" s="155"/>
      <c r="DRF7" s="155"/>
      <c r="DRG7" s="155"/>
      <c r="DRH7" s="155"/>
      <c r="DRI7" s="155"/>
      <c r="DRJ7" s="155"/>
      <c r="DRK7" s="155"/>
      <c r="DRL7" s="155"/>
      <c r="DRM7" s="155"/>
      <c r="DRN7" s="155"/>
      <c r="DRO7" s="155"/>
      <c r="DRP7" s="155"/>
      <c r="DRQ7" s="155"/>
      <c r="DRR7" s="155"/>
      <c r="DRS7" s="155"/>
      <c r="DRT7" s="155"/>
      <c r="DRU7" s="155"/>
      <c r="DRV7" s="155"/>
      <c r="DRW7" s="155"/>
      <c r="DRX7" s="155"/>
      <c r="DRY7" s="155"/>
      <c r="DRZ7" s="155"/>
      <c r="DSA7" s="155"/>
      <c r="DSB7" s="155"/>
      <c r="DSC7" s="155"/>
      <c r="DSD7" s="155"/>
      <c r="DSE7" s="155"/>
      <c r="DSF7" s="155"/>
      <c r="DSG7" s="155"/>
      <c r="DSH7" s="155"/>
      <c r="DSI7" s="155"/>
      <c r="DSJ7" s="155"/>
      <c r="DSK7" s="155"/>
      <c r="DSL7" s="155"/>
      <c r="DSM7" s="155"/>
      <c r="DSN7" s="155"/>
      <c r="DSO7" s="155"/>
      <c r="DSP7" s="155"/>
      <c r="DSQ7" s="155"/>
      <c r="DSR7" s="155"/>
      <c r="DSS7" s="155"/>
      <c r="DST7" s="155"/>
      <c r="DSU7" s="155"/>
      <c r="DSV7" s="155"/>
      <c r="DSW7" s="155"/>
      <c r="DSX7" s="155"/>
      <c r="DSY7" s="155"/>
      <c r="DSZ7" s="155"/>
      <c r="DTA7" s="155"/>
      <c r="DTB7" s="155"/>
      <c r="DTC7" s="155"/>
      <c r="DTD7" s="155"/>
      <c r="DTE7" s="155"/>
      <c r="DTF7" s="155"/>
      <c r="DTG7" s="155"/>
      <c r="DTH7" s="155"/>
      <c r="DTI7" s="155"/>
      <c r="DTJ7" s="155"/>
      <c r="DTK7" s="155"/>
      <c r="DTL7" s="155"/>
      <c r="DTM7" s="155"/>
      <c r="DTN7" s="155"/>
      <c r="DTO7" s="155"/>
      <c r="DTP7" s="155"/>
      <c r="DTQ7" s="155"/>
      <c r="DTR7" s="155"/>
      <c r="DTS7" s="155"/>
      <c r="DTT7" s="155"/>
      <c r="DTU7" s="155"/>
      <c r="DTV7" s="155"/>
      <c r="DTW7" s="155"/>
      <c r="DTX7" s="155"/>
      <c r="DTY7" s="155"/>
      <c r="DTZ7" s="155"/>
      <c r="DUA7" s="155"/>
      <c r="DUB7" s="155"/>
      <c r="DUC7" s="155"/>
      <c r="DUD7" s="155"/>
      <c r="DUE7" s="155"/>
      <c r="DUF7" s="155"/>
      <c r="DUG7" s="155"/>
      <c r="DUH7" s="155"/>
      <c r="DUI7" s="155"/>
      <c r="DUJ7" s="155"/>
      <c r="DUK7" s="155"/>
      <c r="DUL7" s="155"/>
      <c r="DUM7" s="155"/>
      <c r="DUN7" s="155"/>
      <c r="DUO7" s="155"/>
      <c r="DUP7" s="155"/>
      <c r="DUQ7" s="155"/>
      <c r="DUR7" s="155"/>
      <c r="DUS7" s="155"/>
      <c r="DUT7" s="155"/>
      <c r="DUU7" s="155"/>
      <c r="DUV7" s="155"/>
      <c r="DUW7" s="155"/>
      <c r="DUX7" s="155"/>
      <c r="DUY7" s="155"/>
      <c r="DUZ7" s="155"/>
      <c r="DVA7" s="155"/>
      <c r="DVB7" s="155"/>
      <c r="DVC7" s="155"/>
      <c r="DVD7" s="155"/>
      <c r="DVE7" s="155"/>
      <c r="DVF7" s="155"/>
      <c r="DVG7" s="155"/>
      <c r="DVH7" s="155"/>
      <c r="DVI7" s="155"/>
      <c r="DVJ7" s="155"/>
      <c r="DVK7" s="155"/>
      <c r="DVL7" s="155"/>
      <c r="DVM7" s="155"/>
      <c r="DVN7" s="155"/>
      <c r="DVO7" s="155"/>
      <c r="DVP7" s="155"/>
      <c r="DVQ7" s="155"/>
      <c r="DVR7" s="155"/>
      <c r="DVS7" s="155"/>
      <c r="DVT7" s="155"/>
      <c r="DVU7" s="155"/>
      <c r="DVV7" s="155"/>
      <c r="DVW7" s="155"/>
      <c r="DVX7" s="155"/>
      <c r="DVY7" s="155"/>
      <c r="DVZ7" s="155"/>
      <c r="DWA7" s="155"/>
      <c r="DWB7" s="155"/>
      <c r="DWC7" s="155"/>
      <c r="DWD7" s="155"/>
      <c r="DWE7" s="155"/>
      <c r="DWF7" s="155"/>
      <c r="DWG7" s="155"/>
      <c r="DWH7" s="155"/>
      <c r="DWI7" s="155"/>
      <c r="DWJ7" s="155"/>
      <c r="DWK7" s="155"/>
      <c r="DWL7" s="155"/>
      <c r="DWM7" s="155"/>
      <c r="DWN7" s="155"/>
      <c r="DWO7" s="155"/>
      <c r="DWP7" s="155"/>
      <c r="DWQ7" s="155"/>
      <c r="DWR7" s="155"/>
      <c r="DWS7" s="155"/>
      <c r="DWT7" s="155"/>
      <c r="DWU7" s="155"/>
      <c r="DWV7" s="155"/>
      <c r="DWW7" s="155"/>
      <c r="DWX7" s="155"/>
      <c r="DWY7" s="155"/>
      <c r="DWZ7" s="155"/>
      <c r="DXA7" s="155"/>
      <c r="DXB7" s="155"/>
      <c r="DXC7" s="155"/>
      <c r="DXD7" s="155"/>
      <c r="DXE7" s="155"/>
      <c r="DXF7" s="155"/>
      <c r="DXG7" s="155"/>
      <c r="DXH7" s="155"/>
      <c r="DXI7" s="155"/>
      <c r="DXJ7" s="155"/>
      <c r="DXK7" s="155"/>
      <c r="DXL7" s="155"/>
      <c r="DXM7" s="155"/>
      <c r="DXN7" s="155"/>
      <c r="DXO7" s="155"/>
      <c r="DXP7" s="155"/>
      <c r="DXQ7" s="155"/>
      <c r="DXR7" s="155"/>
      <c r="DXS7" s="155"/>
      <c r="DXT7" s="155"/>
      <c r="DXU7" s="155"/>
      <c r="DXV7" s="155"/>
      <c r="DXW7" s="155"/>
      <c r="DXX7" s="155"/>
      <c r="DXY7" s="155"/>
      <c r="DXZ7" s="155"/>
      <c r="DYA7" s="155"/>
      <c r="DYB7" s="155"/>
      <c r="DYC7" s="155"/>
      <c r="DYD7" s="155"/>
      <c r="DYE7" s="155"/>
      <c r="DYF7" s="155"/>
      <c r="DYG7" s="155"/>
      <c r="DYH7" s="155"/>
      <c r="DYI7" s="155"/>
      <c r="DYJ7" s="155"/>
      <c r="DYK7" s="155"/>
      <c r="DYL7" s="155"/>
      <c r="DYM7" s="155"/>
      <c r="DYN7" s="155"/>
      <c r="DYO7" s="155"/>
      <c r="DYP7" s="155"/>
      <c r="DYQ7" s="155"/>
      <c r="DYR7" s="155"/>
      <c r="DYS7" s="155"/>
      <c r="DYT7" s="155"/>
      <c r="DYU7" s="155"/>
      <c r="DYV7" s="155"/>
      <c r="DYW7" s="155"/>
      <c r="DYX7" s="155"/>
      <c r="DYY7" s="155"/>
      <c r="DYZ7" s="155"/>
      <c r="DZA7" s="155"/>
      <c r="DZB7" s="155"/>
      <c r="DZC7" s="155"/>
      <c r="DZD7" s="155"/>
      <c r="DZE7" s="155"/>
      <c r="DZF7" s="155"/>
      <c r="DZG7" s="155"/>
      <c r="DZH7" s="155"/>
      <c r="DZI7" s="155"/>
      <c r="DZJ7" s="155"/>
      <c r="DZK7" s="155"/>
      <c r="DZL7" s="155"/>
      <c r="DZM7" s="155"/>
      <c r="DZN7" s="155"/>
      <c r="DZO7" s="155"/>
      <c r="DZP7" s="155"/>
      <c r="DZQ7" s="155"/>
      <c r="DZR7" s="155"/>
      <c r="DZS7" s="155"/>
      <c r="DZT7" s="155"/>
      <c r="DZU7" s="155"/>
      <c r="DZV7" s="155"/>
      <c r="DZW7" s="155"/>
      <c r="DZX7" s="155"/>
      <c r="DZY7" s="155"/>
      <c r="DZZ7" s="155"/>
      <c r="EAA7" s="155"/>
      <c r="EAB7" s="155"/>
      <c r="EAC7" s="155"/>
      <c r="EAD7" s="155"/>
      <c r="EAE7" s="155"/>
      <c r="EAF7" s="155"/>
      <c r="EAG7" s="155"/>
      <c r="EAH7" s="155"/>
      <c r="EAI7" s="155"/>
      <c r="EAJ7" s="155"/>
      <c r="EAK7" s="155"/>
      <c r="EAL7" s="155"/>
      <c r="EAM7" s="155"/>
      <c r="EAN7" s="155"/>
      <c r="EAO7" s="155"/>
      <c r="EAP7" s="155"/>
      <c r="EAQ7" s="155"/>
      <c r="EAR7" s="155"/>
      <c r="EAS7" s="155"/>
      <c r="EAT7" s="155"/>
      <c r="EAU7" s="155"/>
      <c r="EAV7" s="155"/>
      <c r="EAW7" s="155"/>
      <c r="EAX7" s="155"/>
      <c r="EAY7" s="155"/>
      <c r="EAZ7" s="155"/>
      <c r="EBA7" s="155"/>
      <c r="EBB7" s="155"/>
      <c r="EBC7" s="155"/>
      <c r="EBD7" s="155"/>
      <c r="EBE7" s="155"/>
      <c r="EBF7" s="155"/>
      <c r="EBG7" s="155"/>
      <c r="EBH7" s="155"/>
      <c r="EBI7" s="155"/>
      <c r="EBJ7" s="155"/>
      <c r="EBK7" s="155"/>
      <c r="EBL7" s="155"/>
      <c r="EBM7" s="155"/>
      <c r="EBN7" s="155"/>
      <c r="EBO7" s="155"/>
      <c r="EBP7" s="155"/>
      <c r="EBQ7" s="155"/>
      <c r="EBR7" s="155"/>
      <c r="EBS7" s="155"/>
      <c r="EBT7" s="155"/>
      <c r="EBU7" s="155"/>
      <c r="EBV7" s="155"/>
      <c r="EBW7" s="155"/>
      <c r="EBX7" s="155"/>
      <c r="EBY7" s="155"/>
      <c r="EBZ7" s="155"/>
      <c r="ECA7" s="155"/>
      <c r="ECB7" s="155"/>
      <c r="ECC7" s="155"/>
      <c r="ECD7" s="155"/>
      <c r="ECE7" s="155"/>
      <c r="ECF7" s="155"/>
      <c r="ECG7" s="155"/>
      <c r="ECH7" s="155"/>
      <c r="ECI7" s="155"/>
      <c r="ECJ7" s="155"/>
      <c r="ECK7" s="155"/>
      <c r="ECL7" s="155"/>
      <c r="ECM7" s="155"/>
      <c r="ECN7" s="155"/>
      <c r="ECO7" s="155"/>
      <c r="ECP7" s="155"/>
      <c r="ECQ7" s="155"/>
      <c r="ECR7" s="155"/>
      <c r="ECS7" s="155"/>
      <c r="ECT7" s="155"/>
      <c r="ECU7" s="155"/>
      <c r="ECV7" s="155"/>
      <c r="ECW7" s="155"/>
      <c r="ECX7" s="155"/>
      <c r="ECY7" s="155"/>
      <c r="ECZ7" s="155"/>
      <c r="EDA7" s="155"/>
      <c r="EDB7" s="155"/>
      <c r="EDC7" s="155"/>
      <c r="EDD7" s="155"/>
      <c r="EDE7" s="155"/>
      <c r="EDF7" s="155"/>
      <c r="EDG7" s="155"/>
      <c r="EDH7" s="155"/>
      <c r="EDI7" s="155"/>
      <c r="EDJ7" s="155"/>
      <c r="EDK7" s="155"/>
      <c r="EDL7" s="155"/>
      <c r="EDM7" s="155"/>
      <c r="EDN7" s="155"/>
      <c r="EDO7" s="155"/>
      <c r="EDP7" s="155"/>
      <c r="EDQ7" s="155"/>
      <c r="EDR7" s="155"/>
      <c r="EDS7" s="155"/>
      <c r="EDT7" s="155"/>
      <c r="EDU7" s="155"/>
      <c r="EDV7" s="155"/>
      <c r="EDW7" s="155"/>
      <c r="EDX7" s="155"/>
      <c r="EDY7" s="155"/>
      <c r="EDZ7" s="155"/>
      <c r="EEA7" s="155"/>
      <c r="EEB7" s="155"/>
      <c r="EEC7" s="155"/>
      <c r="EED7" s="155"/>
      <c r="EEE7" s="155"/>
      <c r="EEF7" s="155"/>
      <c r="EEG7" s="155"/>
      <c r="EEH7" s="155"/>
      <c r="EEI7" s="155"/>
      <c r="EEJ7" s="155"/>
      <c r="EEK7" s="155"/>
      <c r="EEL7" s="155"/>
      <c r="EEM7" s="155"/>
      <c r="EEN7" s="155"/>
      <c r="EEO7" s="155"/>
      <c r="EEP7" s="155"/>
      <c r="EEQ7" s="155"/>
      <c r="EER7" s="155"/>
      <c r="EES7" s="155"/>
      <c r="EET7" s="155"/>
      <c r="EEU7" s="155"/>
      <c r="EEV7" s="155"/>
      <c r="EEW7" s="155"/>
      <c r="EEX7" s="155"/>
      <c r="EEY7" s="155"/>
      <c r="EEZ7" s="155"/>
      <c r="EFA7" s="155"/>
      <c r="EFB7" s="155"/>
      <c r="EFC7" s="155"/>
      <c r="EFD7" s="155"/>
      <c r="EFE7" s="155"/>
      <c r="EFF7" s="155"/>
      <c r="EFG7" s="155"/>
      <c r="EFH7" s="155"/>
      <c r="EFI7" s="155"/>
      <c r="EFJ7" s="155"/>
      <c r="EFK7" s="155"/>
      <c r="EFL7" s="155"/>
      <c r="EFM7" s="155"/>
      <c r="EFN7" s="155"/>
      <c r="EFO7" s="155"/>
      <c r="EFP7" s="155"/>
      <c r="EFQ7" s="155"/>
      <c r="EFR7" s="155"/>
      <c r="EFS7" s="155"/>
      <c r="EFT7" s="155"/>
      <c r="EFU7" s="155"/>
      <c r="EFV7" s="155"/>
      <c r="EFW7" s="155"/>
      <c r="EFX7" s="155"/>
      <c r="EFY7" s="155"/>
      <c r="EFZ7" s="155"/>
      <c r="EGA7" s="155"/>
      <c r="EGB7" s="155"/>
      <c r="EGC7" s="155"/>
      <c r="EGD7" s="155"/>
      <c r="EGE7" s="155"/>
      <c r="EGF7" s="155"/>
      <c r="EGG7" s="155"/>
      <c r="EGH7" s="155"/>
      <c r="EGI7" s="155"/>
      <c r="EGJ7" s="155"/>
      <c r="EGK7" s="155"/>
      <c r="EGL7" s="155"/>
      <c r="EGM7" s="155"/>
      <c r="EGN7" s="155"/>
      <c r="EGO7" s="155"/>
      <c r="EGP7" s="155"/>
      <c r="EGQ7" s="155"/>
      <c r="EGR7" s="155"/>
      <c r="EGS7" s="155"/>
      <c r="EGT7" s="155"/>
      <c r="EGU7" s="155"/>
      <c r="EGV7" s="155"/>
      <c r="EGW7" s="155"/>
      <c r="EGX7" s="155"/>
      <c r="EGY7" s="155"/>
      <c r="EGZ7" s="155"/>
      <c r="EHA7" s="155"/>
      <c r="EHB7" s="155"/>
      <c r="EHC7" s="155"/>
      <c r="EHD7" s="155"/>
      <c r="EHE7" s="155"/>
      <c r="EHF7" s="155"/>
      <c r="EHG7" s="155"/>
      <c r="EHH7" s="155"/>
      <c r="EHI7" s="155"/>
      <c r="EHJ7" s="155"/>
      <c r="EHK7" s="155"/>
      <c r="EHL7" s="155"/>
      <c r="EHM7" s="155"/>
      <c r="EHN7" s="155"/>
      <c r="EHO7" s="155"/>
      <c r="EHP7" s="155"/>
      <c r="EHQ7" s="155"/>
      <c r="EHR7" s="155"/>
      <c r="EHS7" s="155"/>
      <c r="EHT7" s="155"/>
      <c r="EHU7" s="155"/>
      <c r="EHV7" s="155"/>
      <c r="EHW7" s="155"/>
      <c r="EHX7" s="155"/>
      <c r="EHY7" s="155"/>
      <c r="EHZ7" s="155"/>
      <c r="EIA7" s="155"/>
      <c r="EIB7" s="155"/>
      <c r="EIC7" s="155"/>
      <c r="EID7" s="155"/>
      <c r="EIE7" s="155"/>
      <c r="EIF7" s="155"/>
      <c r="EIG7" s="155"/>
      <c r="EIH7" s="155"/>
      <c r="EII7" s="155"/>
      <c r="EIJ7" s="155"/>
      <c r="EIK7" s="155"/>
      <c r="EIL7" s="155"/>
      <c r="EIM7" s="155"/>
      <c r="EIN7" s="155"/>
      <c r="EIO7" s="155"/>
      <c r="EIP7" s="155"/>
      <c r="EIQ7" s="155"/>
      <c r="EIR7" s="155"/>
      <c r="EIS7" s="155"/>
      <c r="EIT7" s="155"/>
      <c r="EIU7" s="155"/>
      <c r="EIV7" s="155"/>
      <c r="EIW7" s="155"/>
      <c r="EIX7" s="155"/>
      <c r="EIY7" s="155"/>
      <c r="EIZ7" s="155"/>
      <c r="EJA7" s="155"/>
      <c r="EJB7" s="155"/>
      <c r="EJC7" s="155"/>
      <c r="EJD7" s="155"/>
      <c r="EJE7" s="155"/>
      <c r="EJF7" s="155"/>
      <c r="EJG7" s="155"/>
      <c r="EJH7" s="155"/>
      <c r="EJI7" s="155"/>
      <c r="EJJ7" s="155"/>
      <c r="EJK7" s="155"/>
      <c r="EJL7" s="155"/>
      <c r="EJM7" s="155"/>
      <c r="EJN7" s="155"/>
      <c r="EJO7" s="155"/>
      <c r="EJP7" s="155"/>
      <c r="EJQ7" s="155"/>
      <c r="EJR7" s="155"/>
      <c r="EJS7" s="155"/>
      <c r="EJT7" s="155"/>
      <c r="EJU7" s="155"/>
      <c r="EJV7" s="155"/>
      <c r="EJW7" s="155"/>
      <c r="EJX7" s="155"/>
      <c r="EJY7" s="155"/>
      <c r="EJZ7" s="155"/>
      <c r="EKA7" s="155"/>
      <c r="EKB7" s="155"/>
      <c r="EKC7" s="155"/>
      <c r="EKD7" s="155"/>
      <c r="EKE7" s="155"/>
      <c r="EKF7" s="155"/>
      <c r="EKG7" s="155"/>
      <c r="EKH7" s="155"/>
      <c r="EKI7" s="155"/>
      <c r="EKJ7" s="155"/>
      <c r="EKK7" s="155"/>
      <c r="EKL7" s="155"/>
      <c r="EKM7" s="155"/>
      <c r="EKN7" s="155"/>
      <c r="EKO7" s="155"/>
      <c r="EKP7" s="155"/>
      <c r="EKQ7" s="155"/>
      <c r="EKR7" s="155"/>
      <c r="EKS7" s="155"/>
      <c r="EKT7" s="155"/>
      <c r="EKU7" s="155"/>
      <c r="EKV7" s="155"/>
      <c r="EKW7" s="155"/>
      <c r="EKX7" s="155"/>
      <c r="EKY7" s="155"/>
      <c r="EKZ7" s="155"/>
      <c r="ELA7" s="155"/>
      <c r="ELB7" s="155"/>
      <c r="ELC7" s="155"/>
      <c r="ELD7" s="155"/>
      <c r="ELE7" s="155"/>
      <c r="ELF7" s="155"/>
      <c r="ELG7" s="155"/>
      <c r="ELH7" s="155"/>
      <c r="ELI7" s="155"/>
      <c r="ELJ7" s="155"/>
      <c r="ELK7" s="155"/>
      <c r="ELL7" s="155"/>
      <c r="ELM7" s="155"/>
      <c r="ELN7" s="155"/>
      <c r="ELO7" s="155"/>
      <c r="ELP7" s="155"/>
      <c r="ELQ7" s="155"/>
      <c r="ELR7" s="155"/>
      <c r="ELS7" s="155"/>
      <c r="ELT7" s="155"/>
      <c r="ELU7" s="155"/>
      <c r="ELV7" s="155"/>
      <c r="ELW7" s="155"/>
      <c r="ELX7" s="155"/>
      <c r="ELY7" s="155"/>
      <c r="ELZ7" s="155"/>
      <c r="EMA7" s="155"/>
      <c r="EMB7" s="155"/>
      <c r="EMC7" s="155"/>
      <c r="EMD7" s="155"/>
      <c r="EME7" s="155"/>
      <c r="EMF7" s="155"/>
      <c r="EMG7" s="155"/>
      <c r="EMH7" s="155"/>
      <c r="EMI7" s="155"/>
      <c r="EMJ7" s="155"/>
      <c r="EMK7" s="155"/>
      <c r="EML7" s="155"/>
      <c r="EMM7" s="155"/>
      <c r="EMN7" s="155"/>
      <c r="EMO7" s="155"/>
      <c r="EMP7" s="155"/>
      <c r="EMQ7" s="155"/>
      <c r="EMR7" s="155"/>
      <c r="EMS7" s="155"/>
      <c r="EMT7" s="155"/>
      <c r="EMU7" s="155"/>
      <c r="EMV7" s="155"/>
      <c r="EMW7" s="155"/>
      <c r="EMX7" s="155"/>
      <c r="EMY7" s="155"/>
      <c r="EMZ7" s="155"/>
      <c r="ENA7" s="155"/>
      <c r="ENB7" s="155"/>
      <c r="ENC7" s="155"/>
      <c r="END7" s="155"/>
      <c r="ENE7" s="155"/>
      <c r="ENF7" s="155"/>
      <c r="ENG7" s="155"/>
      <c r="ENH7" s="155"/>
      <c r="ENI7" s="155"/>
      <c r="ENJ7" s="155"/>
      <c r="ENK7" s="155"/>
      <c r="ENL7" s="155"/>
      <c r="ENM7" s="155"/>
      <c r="ENN7" s="155"/>
      <c r="ENO7" s="155"/>
      <c r="ENP7" s="155"/>
      <c r="ENQ7" s="155"/>
      <c r="ENR7" s="155"/>
      <c r="ENS7" s="155"/>
      <c r="ENT7" s="155"/>
      <c r="ENU7" s="155"/>
      <c r="ENV7" s="155"/>
      <c r="ENW7" s="155"/>
      <c r="ENX7" s="155"/>
      <c r="ENY7" s="155"/>
      <c r="ENZ7" s="155"/>
      <c r="EOA7" s="155"/>
      <c r="EOB7" s="155"/>
      <c r="EOC7" s="155"/>
      <c r="EOD7" s="155"/>
      <c r="EOE7" s="155"/>
      <c r="EOF7" s="155"/>
      <c r="EOG7" s="155"/>
      <c r="EOH7" s="155"/>
      <c r="EOI7" s="155"/>
      <c r="EOJ7" s="155"/>
      <c r="EOK7" s="155"/>
      <c r="EOL7" s="155"/>
      <c r="EOM7" s="155"/>
      <c r="EON7" s="155"/>
      <c r="EOO7" s="155"/>
      <c r="EOP7" s="155"/>
      <c r="EOQ7" s="155"/>
      <c r="EOR7" s="155"/>
      <c r="EOS7" s="155"/>
      <c r="EOT7" s="155"/>
      <c r="EOU7" s="155"/>
      <c r="EOV7" s="155"/>
      <c r="EOW7" s="155"/>
      <c r="EOX7" s="155"/>
      <c r="EOY7" s="155"/>
      <c r="EOZ7" s="155"/>
      <c r="EPA7" s="155"/>
      <c r="EPB7" s="155"/>
      <c r="EPC7" s="155"/>
      <c r="EPD7" s="155"/>
      <c r="EPE7" s="155"/>
      <c r="EPF7" s="155"/>
      <c r="EPG7" s="155"/>
      <c r="EPH7" s="155"/>
      <c r="EPI7" s="155"/>
      <c r="EPJ7" s="155"/>
      <c r="EPK7" s="155"/>
      <c r="EPL7" s="155"/>
      <c r="EPM7" s="155"/>
      <c r="EPN7" s="155"/>
      <c r="EPO7" s="155"/>
      <c r="EPP7" s="155"/>
      <c r="EPQ7" s="155"/>
      <c r="EPR7" s="155"/>
      <c r="EPS7" s="155"/>
      <c r="EPT7" s="155"/>
      <c r="EPU7" s="155"/>
      <c r="EPV7" s="155"/>
      <c r="EPW7" s="155"/>
      <c r="EPX7" s="155"/>
      <c r="EPY7" s="155"/>
      <c r="EPZ7" s="155"/>
      <c r="EQA7" s="155"/>
      <c r="EQB7" s="155"/>
      <c r="EQC7" s="155"/>
      <c r="EQD7" s="155"/>
      <c r="EQE7" s="155"/>
      <c r="EQF7" s="155"/>
      <c r="EQG7" s="155"/>
      <c r="EQH7" s="155"/>
      <c r="EQI7" s="155"/>
      <c r="EQJ7" s="155"/>
      <c r="EQK7" s="155"/>
      <c r="EQL7" s="155"/>
      <c r="EQM7" s="155"/>
      <c r="EQN7" s="155"/>
      <c r="EQO7" s="155"/>
      <c r="EQP7" s="155"/>
      <c r="EQQ7" s="155"/>
      <c r="EQR7" s="155"/>
      <c r="EQS7" s="155"/>
      <c r="EQT7" s="155"/>
      <c r="EQU7" s="155"/>
      <c r="EQV7" s="155"/>
      <c r="EQW7" s="155"/>
      <c r="EQX7" s="155"/>
      <c r="EQY7" s="155"/>
      <c r="EQZ7" s="155"/>
      <c r="ERA7" s="155"/>
      <c r="ERB7" s="155"/>
      <c r="ERC7" s="155"/>
      <c r="ERD7" s="155"/>
      <c r="ERE7" s="155"/>
      <c r="ERF7" s="155"/>
      <c r="ERG7" s="155"/>
      <c r="ERH7" s="155"/>
      <c r="ERI7" s="155"/>
      <c r="ERJ7" s="155"/>
      <c r="ERK7" s="155"/>
      <c r="ERL7" s="155"/>
      <c r="ERM7" s="155"/>
      <c r="ERN7" s="155"/>
      <c r="ERO7" s="155"/>
      <c r="ERP7" s="155"/>
      <c r="ERQ7" s="155"/>
      <c r="ERR7" s="155"/>
      <c r="ERS7" s="155"/>
      <c r="ERT7" s="155"/>
      <c r="ERU7" s="155"/>
      <c r="ERV7" s="155"/>
      <c r="ERW7" s="155"/>
      <c r="ERX7" s="155"/>
      <c r="ERY7" s="155"/>
      <c r="ERZ7" s="155"/>
      <c r="ESA7" s="155"/>
      <c r="ESB7" s="155"/>
      <c r="ESC7" s="155"/>
      <c r="ESD7" s="155"/>
      <c r="ESE7" s="155"/>
      <c r="ESF7" s="155"/>
      <c r="ESG7" s="155"/>
      <c r="ESH7" s="155"/>
      <c r="ESI7" s="155"/>
      <c r="ESJ7" s="155"/>
      <c r="ESK7" s="155"/>
      <c r="ESL7" s="155"/>
      <c r="ESM7" s="155"/>
      <c r="ESN7" s="155"/>
      <c r="ESO7" s="155"/>
      <c r="ESP7" s="155"/>
      <c r="ESQ7" s="155"/>
      <c r="ESR7" s="155"/>
      <c r="ESS7" s="155"/>
      <c r="EST7" s="155"/>
      <c r="ESU7" s="155"/>
      <c r="ESV7" s="155"/>
      <c r="ESW7" s="155"/>
      <c r="ESX7" s="155"/>
      <c r="ESY7" s="155"/>
      <c r="ESZ7" s="155"/>
      <c r="ETA7" s="155"/>
      <c r="ETB7" s="155"/>
      <c r="ETC7" s="155"/>
      <c r="ETD7" s="155"/>
      <c r="ETE7" s="155"/>
      <c r="ETF7" s="155"/>
      <c r="ETG7" s="155"/>
      <c r="ETH7" s="155"/>
      <c r="ETI7" s="155"/>
      <c r="ETJ7" s="155"/>
      <c r="ETK7" s="155"/>
      <c r="ETL7" s="155"/>
      <c r="ETM7" s="155"/>
      <c r="ETN7" s="155"/>
      <c r="ETO7" s="155"/>
      <c r="ETP7" s="155"/>
      <c r="ETQ7" s="155"/>
      <c r="ETR7" s="155"/>
      <c r="ETS7" s="155"/>
      <c r="ETT7" s="155"/>
      <c r="ETU7" s="155"/>
      <c r="ETV7" s="155"/>
      <c r="ETW7" s="155"/>
      <c r="ETX7" s="155"/>
      <c r="ETY7" s="155"/>
      <c r="ETZ7" s="155"/>
      <c r="EUA7" s="155"/>
      <c r="EUB7" s="155"/>
      <c r="EUC7" s="155"/>
      <c r="EUD7" s="155"/>
      <c r="EUE7" s="155"/>
      <c r="EUF7" s="155"/>
      <c r="EUG7" s="155"/>
      <c r="EUH7" s="155"/>
      <c r="EUI7" s="155"/>
      <c r="EUJ7" s="155"/>
      <c r="EUK7" s="155"/>
      <c r="EUL7" s="155"/>
      <c r="EUM7" s="155"/>
      <c r="EUN7" s="155"/>
      <c r="EUO7" s="155"/>
      <c r="EUP7" s="155"/>
      <c r="EUQ7" s="155"/>
      <c r="EUR7" s="155"/>
      <c r="EUS7" s="155"/>
      <c r="EUT7" s="155"/>
      <c r="EUU7" s="155"/>
      <c r="EUV7" s="155"/>
      <c r="EUW7" s="155"/>
      <c r="EUX7" s="155"/>
      <c r="EUY7" s="155"/>
      <c r="EUZ7" s="155"/>
      <c r="EVA7" s="155"/>
      <c r="EVB7" s="155"/>
      <c r="EVC7" s="155"/>
      <c r="EVD7" s="155"/>
      <c r="EVE7" s="155"/>
      <c r="EVF7" s="155"/>
      <c r="EVG7" s="155"/>
      <c r="EVH7" s="155"/>
      <c r="EVI7" s="155"/>
      <c r="EVJ7" s="155"/>
      <c r="EVK7" s="155"/>
      <c r="EVL7" s="155"/>
      <c r="EVM7" s="155"/>
      <c r="EVN7" s="155"/>
      <c r="EVO7" s="155"/>
      <c r="EVP7" s="155"/>
      <c r="EVQ7" s="155"/>
      <c r="EVR7" s="155"/>
      <c r="EVS7" s="155"/>
      <c r="EVT7" s="155"/>
      <c r="EVU7" s="155"/>
      <c r="EVV7" s="155"/>
      <c r="EVW7" s="155"/>
      <c r="EVX7" s="155"/>
      <c r="EVY7" s="155"/>
      <c r="EVZ7" s="155"/>
      <c r="EWA7" s="155"/>
      <c r="EWB7" s="155"/>
      <c r="EWC7" s="155"/>
      <c r="EWD7" s="155"/>
      <c r="EWE7" s="155"/>
      <c r="EWF7" s="155"/>
      <c r="EWG7" s="155"/>
      <c r="EWH7" s="155"/>
      <c r="EWI7" s="155"/>
      <c r="EWJ7" s="155"/>
      <c r="EWK7" s="155"/>
      <c r="EWL7" s="155"/>
      <c r="EWM7" s="155"/>
      <c r="EWN7" s="155"/>
      <c r="EWO7" s="155"/>
      <c r="EWP7" s="155"/>
      <c r="EWQ7" s="155"/>
      <c r="EWR7" s="155"/>
      <c r="EWS7" s="155"/>
      <c r="EWT7" s="155"/>
      <c r="EWU7" s="155"/>
      <c r="EWV7" s="155"/>
      <c r="EWW7" s="155"/>
      <c r="EWX7" s="155"/>
      <c r="EWY7" s="155"/>
      <c r="EWZ7" s="155"/>
      <c r="EXA7" s="155"/>
      <c r="EXB7" s="155"/>
      <c r="EXC7" s="155"/>
      <c r="EXD7" s="155"/>
      <c r="EXE7" s="155"/>
      <c r="EXF7" s="155"/>
      <c r="EXG7" s="155"/>
      <c r="EXH7" s="155"/>
      <c r="EXI7" s="155"/>
      <c r="EXJ7" s="155"/>
      <c r="EXK7" s="155"/>
      <c r="EXL7" s="155"/>
      <c r="EXM7" s="155"/>
      <c r="EXN7" s="155"/>
      <c r="EXO7" s="155"/>
      <c r="EXP7" s="155"/>
      <c r="EXQ7" s="155"/>
      <c r="EXR7" s="155"/>
      <c r="EXS7" s="155"/>
      <c r="EXT7" s="155"/>
      <c r="EXU7" s="155"/>
      <c r="EXV7" s="155"/>
      <c r="EXW7" s="155"/>
      <c r="EXX7" s="155"/>
      <c r="EXY7" s="155"/>
      <c r="EXZ7" s="155"/>
      <c r="EYA7" s="155"/>
      <c r="EYB7" s="155"/>
      <c r="EYC7" s="155"/>
      <c r="EYD7" s="155"/>
      <c r="EYE7" s="155"/>
      <c r="EYF7" s="155"/>
      <c r="EYG7" s="155"/>
      <c r="EYH7" s="155"/>
      <c r="EYI7" s="155"/>
      <c r="EYJ7" s="155"/>
      <c r="EYK7" s="155"/>
      <c r="EYL7" s="155"/>
      <c r="EYM7" s="155"/>
      <c r="EYN7" s="155"/>
      <c r="EYO7" s="155"/>
      <c r="EYP7" s="155"/>
      <c r="EYQ7" s="155"/>
      <c r="EYR7" s="155"/>
      <c r="EYS7" s="155"/>
      <c r="EYT7" s="155"/>
      <c r="EYU7" s="155"/>
      <c r="EYV7" s="155"/>
      <c r="EYW7" s="155"/>
      <c r="EYX7" s="155"/>
      <c r="EYY7" s="155"/>
      <c r="EYZ7" s="155"/>
      <c r="EZA7" s="155"/>
      <c r="EZB7" s="155"/>
      <c r="EZC7" s="155"/>
      <c r="EZD7" s="155"/>
      <c r="EZE7" s="155"/>
      <c r="EZF7" s="155"/>
      <c r="EZG7" s="155"/>
      <c r="EZH7" s="155"/>
      <c r="EZI7" s="155"/>
      <c r="EZJ7" s="155"/>
      <c r="EZK7" s="155"/>
      <c r="EZL7" s="155"/>
      <c r="EZM7" s="155"/>
      <c r="EZN7" s="155"/>
      <c r="EZO7" s="155"/>
      <c r="EZP7" s="155"/>
      <c r="EZQ7" s="155"/>
      <c r="EZR7" s="155"/>
      <c r="EZS7" s="155"/>
      <c r="EZT7" s="155"/>
      <c r="EZU7" s="155"/>
      <c r="EZV7" s="155"/>
      <c r="EZW7" s="155"/>
      <c r="EZX7" s="155"/>
      <c r="EZY7" s="155"/>
      <c r="EZZ7" s="155"/>
      <c r="FAA7" s="155"/>
      <c r="FAB7" s="155"/>
      <c r="FAC7" s="155"/>
      <c r="FAD7" s="155"/>
      <c r="FAE7" s="155"/>
      <c r="FAF7" s="155"/>
      <c r="FAG7" s="155"/>
      <c r="FAH7" s="155"/>
      <c r="FAI7" s="155"/>
      <c r="FAJ7" s="155"/>
      <c r="FAK7" s="155"/>
      <c r="FAL7" s="155"/>
      <c r="FAM7" s="155"/>
      <c r="FAN7" s="155"/>
      <c r="FAO7" s="155"/>
      <c r="FAP7" s="155"/>
      <c r="FAQ7" s="155"/>
      <c r="FAR7" s="155"/>
      <c r="FAS7" s="155"/>
      <c r="FAT7" s="155"/>
      <c r="FAU7" s="155"/>
      <c r="FAV7" s="155"/>
      <c r="FAW7" s="155"/>
      <c r="FAX7" s="155"/>
      <c r="FAY7" s="155"/>
      <c r="FAZ7" s="155"/>
      <c r="FBA7" s="155"/>
      <c r="FBB7" s="155"/>
      <c r="FBC7" s="155"/>
      <c r="FBD7" s="155"/>
      <c r="FBE7" s="155"/>
      <c r="FBF7" s="155"/>
      <c r="FBG7" s="155"/>
      <c r="FBH7" s="155"/>
      <c r="FBI7" s="155"/>
      <c r="FBJ7" s="155"/>
      <c r="FBK7" s="155"/>
      <c r="FBL7" s="155"/>
      <c r="FBM7" s="155"/>
      <c r="FBN7" s="155"/>
      <c r="FBO7" s="155"/>
      <c r="FBP7" s="155"/>
      <c r="FBQ7" s="155"/>
      <c r="FBR7" s="155"/>
      <c r="FBS7" s="155"/>
      <c r="FBT7" s="155"/>
      <c r="FBU7" s="155"/>
      <c r="FBV7" s="155"/>
      <c r="FBW7" s="155"/>
      <c r="FBX7" s="155"/>
      <c r="FBY7" s="155"/>
      <c r="FBZ7" s="155"/>
      <c r="FCA7" s="155"/>
      <c r="FCB7" s="155"/>
      <c r="FCC7" s="155"/>
      <c r="FCD7" s="155"/>
      <c r="FCE7" s="155"/>
      <c r="FCF7" s="155"/>
      <c r="FCG7" s="155"/>
      <c r="FCH7" s="155"/>
      <c r="FCI7" s="155"/>
      <c r="FCJ7" s="155"/>
      <c r="FCK7" s="155"/>
      <c r="FCL7" s="155"/>
      <c r="FCM7" s="155"/>
      <c r="FCN7" s="155"/>
      <c r="FCO7" s="155"/>
      <c r="FCP7" s="155"/>
      <c r="FCQ7" s="155"/>
      <c r="FCR7" s="155"/>
      <c r="FCS7" s="155"/>
      <c r="FCT7" s="155"/>
      <c r="FCU7" s="155"/>
      <c r="FCV7" s="155"/>
      <c r="FCW7" s="155"/>
      <c r="FCX7" s="155"/>
      <c r="FCY7" s="155"/>
      <c r="FCZ7" s="155"/>
      <c r="FDA7" s="155"/>
      <c r="FDB7" s="155"/>
      <c r="FDC7" s="155"/>
      <c r="FDD7" s="155"/>
      <c r="FDE7" s="155"/>
      <c r="FDF7" s="155"/>
      <c r="FDG7" s="155"/>
      <c r="FDH7" s="155"/>
      <c r="FDI7" s="155"/>
      <c r="FDJ7" s="155"/>
      <c r="FDK7" s="155"/>
      <c r="FDL7" s="155"/>
      <c r="FDM7" s="155"/>
      <c r="FDN7" s="155"/>
      <c r="FDO7" s="155"/>
      <c r="FDP7" s="155"/>
      <c r="FDQ7" s="155"/>
      <c r="FDR7" s="155"/>
      <c r="FDS7" s="155"/>
      <c r="FDT7" s="155"/>
      <c r="FDU7" s="155"/>
      <c r="FDV7" s="155"/>
      <c r="FDW7" s="155"/>
      <c r="FDX7" s="155"/>
      <c r="FDY7" s="155"/>
      <c r="FDZ7" s="155"/>
      <c r="FEA7" s="155"/>
      <c r="FEB7" s="155"/>
      <c r="FEC7" s="155"/>
      <c r="FED7" s="155"/>
      <c r="FEE7" s="155"/>
      <c r="FEF7" s="155"/>
      <c r="FEG7" s="155"/>
      <c r="FEH7" s="155"/>
      <c r="FEI7" s="155"/>
      <c r="FEJ7" s="155"/>
      <c r="FEK7" s="155"/>
      <c r="FEL7" s="155"/>
      <c r="FEM7" s="155"/>
      <c r="FEN7" s="155"/>
      <c r="FEO7" s="155"/>
      <c r="FEP7" s="155"/>
      <c r="FEQ7" s="155"/>
      <c r="FER7" s="155"/>
      <c r="FES7" s="155"/>
      <c r="FET7" s="155"/>
      <c r="FEU7" s="155"/>
      <c r="FEV7" s="155"/>
      <c r="FEW7" s="155"/>
      <c r="FEX7" s="155"/>
      <c r="FEY7" s="155"/>
      <c r="FEZ7" s="155"/>
      <c r="FFA7" s="155"/>
      <c r="FFB7" s="155"/>
      <c r="FFC7" s="155"/>
      <c r="FFD7" s="155"/>
      <c r="FFE7" s="155"/>
      <c r="FFF7" s="155"/>
      <c r="FFG7" s="155"/>
      <c r="FFH7" s="155"/>
      <c r="FFI7" s="155"/>
      <c r="FFJ7" s="155"/>
      <c r="FFK7" s="155"/>
      <c r="FFL7" s="155"/>
      <c r="FFM7" s="155"/>
      <c r="FFN7" s="155"/>
      <c r="FFO7" s="155"/>
      <c r="FFP7" s="155"/>
      <c r="FFQ7" s="155"/>
      <c r="FFR7" s="155"/>
      <c r="FFS7" s="155"/>
      <c r="FFT7" s="155"/>
      <c r="FFU7" s="155"/>
      <c r="FFV7" s="155"/>
      <c r="FFW7" s="155"/>
      <c r="FFX7" s="155"/>
      <c r="FFY7" s="155"/>
      <c r="FFZ7" s="155"/>
      <c r="FGA7" s="155"/>
      <c r="FGB7" s="155"/>
      <c r="FGC7" s="155"/>
      <c r="FGD7" s="155"/>
      <c r="FGE7" s="155"/>
      <c r="FGF7" s="155"/>
      <c r="FGG7" s="155"/>
      <c r="FGH7" s="155"/>
      <c r="FGI7" s="155"/>
      <c r="FGJ7" s="155"/>
      <c r="FGK7" s="155"/>
      <c r="FGL7" s="155"/>
      <c r="FGM7" s="155"/>
      <c r="FGN7" s="155"/>
      <c r="FGO7" s="155"/>
      <c r="FGP7" s="155"/>
      <c r="FGQ7" s="155"/>
      <c r="FGR7" s="155"/>
      <c r="FGS7" s="155"/>
      <c r="FGT7" s="155"/>
      <c r="FGU7" s="155"/>
      <c r="FGV7" s="155"/>
      <c r="FGW7" s="155"/>
      <c r="FGX7" s="155"/>
      <c r="FGY7" s="155"/>
      <c r="FGZ7" s="155"/>
      <c r="FHA7" s="155"/>
      <c r="FHB7" s="155"/>
      <c r="FHC7" s="155"/>
      <c r="FHD7" s="155"/>
      <c r="FHE7" s="155"/>
      <c r="FHF7" s="155"/>
      <c r="FHG7" s="155"/>
      <c r="FHH7" s="155"/>
      <c r="FHI7" s="155"/>
      <c r="FHJ7" s="155"/>
      <c r="FHK7" s="155"/>
      <c r="FHL7" s="155"/>
      <c r="FHM7" s="155"/>
      <c r="FHN7" s="155"/>
      <c r="FHO7" s="155"/>
      <c r="FHP7" s="155"/>
      <c r="FHQ7" s="155"/>
      <c r="FHR7" s="155"/>
      <c r="FHS7" s="155"/>
      <c r="FHT7" s="155"/>
      <c r="FHU7" s="155"/>
      <c r="FHV7" s="155"/>
      <c r="FHW7" s="155"/>
      <c r="FHX7" s="155"/>
      <c r="FHY7" s="155"/>
      <c r="FHZ7" s="155"/>
      <c r="FIA7" s="155"/>
      <c r="FIB7" s="155"/>
      <c r="FIC7" s="155"/>
      <c r="FID7" s="155"/>
      <c r="FIE7" s="155"/>
      <c r="FIF7" s="155"/>
      <c r="FIG7" s="155"/>
      <c r="FIH7" s="155"/>
      <c r="FII7" s="155"/>
      <c r="FIJ7" s="155"/>
      <c r="FIK7" s="155"/>
      <c r="FIL7" s="155"/>
      <c r="FIM7" s="155"/>
      <c r="FIN7" s="155"/>
      <c r="FIO7" s="155"/>
      <c r="FIP7" s="155"/>
      <c r="FIQ7" s="155"/>
      <c r="FIR7" s="155"/>
      <c r="FIS7" s="155"/>
      <c r="FIT7" s="155"/>
      <c r="FIU7" s="155"/>
      <c r="FIV7" s="155"/>
      <c r="FIW7" s="155"/>
      <c r="FIX7" s="155"/>
      <c r="FIY7" s="155"/>
      <c r="FIZ7" s="155"/>
      <c r="FJA7" s="155"/>
      <c r="FJB7" s="155"/>
      <c r="FJC7" s="155"/>
      <c r="FJD7" s="155"/>
      <c r="FJE7" s="155"/>
      <c r="FJF7" s="155"/>
      <c r="FJG7" s="155"/>
      <c r="FJH7" s="155"/>
      <c r="FJI7" s="155"/>
      <c r="FJJ7" s="155"/>
      <c r="FJK7" s="155"/>
      <c r="FJL7" s="155"/>
      <c r="FJM7" s="155"/>
      <c r="FJN7" s="155"/>
      <c r="FJO7" s="155"/>
      <c r="FJP7" s="155"/>
      <c r="FJQ7" s="155"/>
      <c r="FJR7" s="155"/>
      <c r="FJS7" s="155"/>
      <c r="FJT7" s="155"/>
      <c r="FJU7" s="155"/>
      <c r="FJV7" s="155"/>
      <c r="FJW7" s="155"/>
      <c r="FJX7" s="155"/>
      <c r="FJY7" s="155"/>
      <c r="FJZ7" s="155"/>
      <c r="FKA7" s="155"/>
      <c r="FKB7" s="155"/>
      <c r="FKC7" s="155"/>
      <c r="FKD7" s="155"/>
      <c r="FKE7" s="155"/>
      <c r="FKF7" s="155"/>
      <c r="FKG7" s="155"/>
      <c r="FKH7" s="155"/>
      <c r="FKI7" s="155"/>
      <c r="FKJ7" s="155"/>
      <c r="FKK7" s="155"/>
      <c r="FKL7" s="155"/>
      <c r="FKM7" s="155"/>
      <c r="FKN7" s="155"/>
      <c r="FKO7" s="155"/>
      <c r="FKP7" s="155"/>
      <c r="FKQ7" s="155"/>
      <c r="FKR7" s="155"/>
      <c r="FKS7" s="155"/>
      <c r="FKT7" s="155"/>
      <c r="FKU7" s="155"/>
      <c r="FKV7" s="155"/>
      <c r="FKW7" s="155"/>
      <c r="FKX7" s="155"/>
      <c r="FKY7" s="155"/>
      <c r="FKZ7" s="155"/>
      <c r="FLA7" s="155"/>
      <c r="FLB7" s="155"/>
      <c r="FLC7" s="155"/>
      <c r="FLD7" s="155"/>
      <c r="FLE7" s="155"/>
      <c r="FLF7" s="155"/>
      <c r="FLG7" s="155"/>
      <c r="FLH7" s="155"/>
      <c r="FLI7" s="155"/>
      <c r="FLJ7" s="155"/>
      <c r="FLK7" s="155"/>
      <c r="FLL7" s="155"/>
      <c r="FLM7" s="155"/>
      <c r="FLN7" s="155"/>
      <c r="FLO7" s="155"/>
      <c r="FLP7" s="155"/>
      <c r="FLQ7" s="155"/>
      <c r="FLR7" s="155"/>
      <c r="FLS7" s="155"/>
      <c r="FLT7" s="155"/>
      <c r="FLU7" s="155"/>
      <c r="FLV7" s="155"/>
      <c r="FLW7" s="155"/>
      <c r="FLX7" s="155"/>
      <c r="FLY7" s="155"/>
      <c r="FLZ7" s="155"/>
      <c r="FMA7" s="155"/>
      <c r="FMB7" s="155"/>
      <c r="FMC7" s="155"/>
      <c r="FMD7" s="155"/>
      <c r="FME7" s="155"/>
      <c r="FMF7" s="155"/>
      <c r="FMG7" s="155"/>
      <c r="FMH7" s="155"/>
      <c r="FMI7" s="155"/>
      <c r="FMJ7" s="155"/>
      <c r="FMK7" s="155"/>
      <c r="FML7" s="155"/>
      <c r="FMM7" s="155"/>
      <c r="FMN7" s="155"/>
      <c r="FMO7" s="155"/>
      <c r="FMP7" s="155"/>
      <c r="FMQ7" s="155"/>
      <c r="FMR7" s="155"/>
      <c r="FMS7" s="155"/>
      <c r="FMT7" s="155"/>
      <c r="FMU7" s="155"/>
      <c r="FMV7" s="155"/>
      <c r="FMW7" s="155"/>
      <c r="FMX7" s="155"/>
      <c r="FMY7" s="155"/>
      <c r="FMZ7" s="155"/>
      <c r="FNA7" s="155"/>
      <c r="FNB7" s="155"/>
      <c r="FNC7" s="155"/>
      <c r="FND7" s="155"/>
      <c r="FNE7" s="155"/>
      <c r="FNF7" s="155"/>
      <c r="FNG7" s="155"/>
      <c r="FNH7" s="155"/>
      <c r="FNI7" s="155"/>
      <c r="FNJ7" s="155"/>
      <c r="FNK7" s="155"/>
      <c r="FNL7" s="155"/>
      <c r="FNM7" s="155"/>
      <c r="FNN7" s="155"/>
      <c r="FNO7" s="155"/>
      <c r="FNP7" s="155"/>
      <c r="FNQ7" s="155"/>
      <c r="FNR7" s="155"/>
      <c r="FNS7" s="155"/>
      <c r="FNT7" s="155"/>
      <c r="FNU7" s="155"/>
      <c r="FNV7" s="155"/>
      <c r="FNW7" s="155"/>
      <c r="FNX7" s="155"/>
      <c r="FNY7" s="155"/>
      <c r="FNZ7" s="155"/>
      <c r="FOA7" s="155"/>
      <c r="FOB7" s="155"/>
      <c r="FOC7" s="155"/>
      <c r="FOD7" s="155"/>
      <c r="FOE7" s="155"/>
      <c r="FOF7" s="155"/>
      <c r="FOG7" s="155"/>
      <c r="FOH7" s="155"/>
      <c r="FOI7" s="155"/>
      <c r="FOJ7" s="155"/>
      <c r="FOK7" s="155"/>
      <c r="FOL7" s="155"/>
      <c r="FOM7" s="155"/>
      <c r="FON7" s="155"/>
      <c r="FOO7" s="155"/>
      <c r="FOP7" s="155"/>
      <c r="FOQ7" s="155"/>
      <c r="FOR7" s="155"/>
      <c r="FOS7" s="155"/>
      <c r="FOT7" s="155"/>
      <c r="FOU7" s="155"/>
      <c r="FOV7" s="155"/>
      <c r="FOW7" s="155"/>
      <c r="FOX7" s="155"/>
      <c r="FOY7" s="155"/>
      <c r="FOZ7" s="155"/>
      <c r="FPA7" s="155"/>
      <c r="FPB7" s="155"/>
      <c r="FPC7" s="155"/>
      <c r="FPD7" s="155"/>
      <c r="FPE7" s="155"/>
      <c r="FPF7" s="155"/>
      <c r="FPG7" s="155"/>
      <c r="FPH7" s="155"/>
      <c r="FPI7" s="155"/>
      <c r="FPJ7" s="155"/>
      <c r="FPK7" s="155"/>
      <c r="FPL7" s="155"/>
      <c r="FPM7" s="155"/>
      <c r="FPN7" s="155"/>
      <c r="FPO7" s="155"/>
      <c r="FPP7" s="155"/>
      <c r="FPQ7" s="155"/>
      <c r="FPR7" s="155"/>
      <c r="FPS7" s="155"/>
      <c r="FPT7" s="155"/>
      <c r="FPU7" s="155"/>
      <c r="FPV7" s="155"/>
      <c r="FPW7" s="155"/>
      <c r="FPX7" s="155"/>
      <c r="FPY7" s="155"/>
      <c r="FPZ7" s="155"/>
      <c r="FQA7" s="155"/>
      <c r="FQB7" s="155"/>
      <c r="FQC7" s="155"/>
      <c r="FQD7" s="155"/>
      <c r="FQE7" s="155"/>
      <c r="FQF7" s="155"/>
      <c r="FQG7" s="155"/>
      <c r="FQH7" s="155"/>
      <c r="FQI7" s="155"/>
      <c r="FQJ7" s="155"/>
      <c r="FQK7" s="155"/>
      <c r="FQL7" s="155"/>
      <c r="FQM7" s="155"/>
      <c r="FQN7" s="155"/>
      <c r="FQO7" s="155"/>
      <c r="FQP7" s="155"/>
      <c r="FQQ7" s="155"/>
      <c r="FQR7" s="155"/>
      <c r="FQS7" s="155"/>
      <c r="FQT7" s="155"/>
      <c r="FQU7" s="155"/>
      <c r="FQV7" s="155"/>
      <c r="FQW7" s="155"/>
      <c r="FQX7" s="155"/>
      <c r="FQY7" s="155"/>
      <c r="FQZ7" s="155"/>
      <c r="FRA7" s="155"/>
      <c r="FRB7" s="155"/>
      <c r="FRC7" s="155"/>
      <c r="FRD7" s="155"/>
      <c r="FRE7" s="155"/>
      <c r="FRF7" s="155"/>
      <c r="FRG7" s="155"/>
      <c r="FRH7" s="155"/>
      <c r="FRI7" s="155"/>
      <c r="FRJ7" s="155"/>
      <c r="FRK7" s="155"/>
      <c r="FRL7" s="155"/>
      <c r="FRM7" s="155"/>
      <c r="FRN7" s="155"/>
      <c r="FRO7" s="155"/>
      <c r="FRP7" s="155"/>
      <c r="FRQ7" s="155"/>
      <c r="FRR7" s="155"/>
      <c r="FRS7" s="155"/>
      <c r="FRT7" s="155"/>
      <c r="FRU7" s="155"/>
      <c r="FRV7" s="155"/>
      <c r="FRW7" s="155"/>
      <c r="FRX7" s="155"/>
      <c r="FRY7" s="155"/>
      <c r="FRZ7" s="155"/>
      <c r="FSA7" s="155"/>
      <c r="FSB7" s="155"/>
      <c r="FSC7" s="155"/>
      <c r="FSD7" s="155"/>
      <c r="FSE7" s="155"/>
      <c r="FSF7" s="155"/>
      <c r="FSG7" s="155"/>
      <c r="FSH7" s="155"/>
      <c r="FSI7" s="155"/>
      <c r="FSJ7" s="155"/>
      <c r="FSK7" s="155"/>
      <c r="FSL7" s="155"/>
      <c r="FSM7" s="155"/>
      <c r="FSN7" s="155"/>
      <c r="FSO7" s="155"/>
      <c r="FSP7" s="155"/>
      <c r="FSQ7" s="155"/>
      <c r="FSR7" s="155"/>
      <c r="FSS7" s="155"/>
      <c r="FST7" s="155"/>
      <c r="FSU7" s="155"/>
      <c r="FSV7" s="155"/>
      <c r="FSW7" s="155"/>
      <c r="FSX7" s="155"/>
      <c r="FSY7" s="155"/>
      <c r="FSZ7" s="155"/>
      <c r="FTA7" s="155"/>
      <c r="FTB7" s="155"/>
      <c r="FTC7" s="155"/>
      <c r="FTD7" s="155"/>
      <c r="FTE7" s="155"/>
      <c r="FTF7" s="155"/>
      <c r="FTG7" s="155"/>
      <c r="FTH7" s="155"/>
      <c r="FTI7" s="155"/>
      <c r="FTJ7" s="155"/>
      <c r="FTK7" s="155"/>
      <c r="FTL7" s="155"/>
      <c r="FTM7" s="155"/>
      <c r="FTN7" s="155"/>
      <c r="FTO7" s="155"/>
      <c r="FTP7" s="155"/>
      <c r="FTQ7" s="155"/>
      <c r="FTR7" s="155"/>
      <c r="FTS7" s="155"/>
      <c r="FTT7" s="155"/>
      <c r="FTU7" s="155"/>
      <c r="FTV7" s="155"/>
      <c r="FTW7" s="155"/>
      <c r="FTX7" s="155"/>
      <c r="FTY7" s="155"/>
      <c r="FTZ7" s="155"/>
      <c r="FUA7" s="155"/>
      <c r="FUB7" s="155"/>
      <c r="FUC7" s="155"/>
      <c r="FUD7" s="155"/>
      <c r="FUE7" s="155"/>
      <c r="FUF7" s="155"/>
      <c r="FUG7" s="155"/>
      <c r="FUH7" s="155"/>
      <c r="FUI7" s="155"/>
      <c r="FUJ7" s="155"/>
      <c r="FUK7" s="155"/>
      <c r="FUL7" s="155"/>
      <c r="FUM7" s="155"/>
      <c r="FUN7" s="155"/>
      <c r="FUO7" s="155"/>
      <c r="FUP7" s="155"/>
      <c r="FUQ7" s="155"/>
      <c r="FUR7" s="155"/>
      <c r="FUS7" s="155"/>
      <c r="FUT7" s="155"/>
      <c r="FUU7" s="155"/>
      <c r="FUV7" s="155"/>
      <c r="FUW7" s="155"/>
      <c r="FUX7" s="155"/>
      <c r="FUY7" s="155"/>
      <c r="FUZ7" s="155"/>
      <c r="FVA7" s="155"/>
      <c r="FVB7" s="155"/>
      <c r="FVC7" s="155"/>
      <c r="FVD7" s="155"/>
      <c r="FVE7" s="155"/>
      <c r="FVF7" s="155"/>
      <c r="FVG7" s="155"/>
      <c r="FVH7" s="155"/>
      <c r="FVI7" s="155"/>
      <c r="FVJ7" s="155"/>
      <c r="FVK7" s="155"/>
      <c r="FVL7" s="155"/>
      <c r="FVM7" s="155"/>
      <c r="FVN7" s="155"/>
      <c r="FVO7" s="155"/>
      <c r="FVP7" s="155"/>
      <c r="FVQ7" s="155"/>
      <c r="FVR7" s="155"/>
      <c r="FVS7" s="155"/>
      <c r="FVT7" s="155"/>
      <c r="FVU7" s="155"/>
      <c r="FVV7" s="155"/>
      <c r="FVW7" s="155"/>
      <c r="FVX7" s="155"/>
      <c r="FVY7" s="155"/>
      <c r="FVZ7" s="155"/>
      <c r="FWA7" s="155"/>
      <c r="FWB7" s="155"/>
      <c r="FWC7" s="155"/>
      <c r="FWD7" s="155"/>
      <c r="FWE7" s="155"/>
      <c r="FWF7" s="155"/>
      <c r="FWG7" s="155"/>
      <c r="FWH7" s="155"/>
      <c r="FWI7" s="155"/>
      <c r="FWJ7" s="155"/>
      <c r="FWK7" s="155"/>
      <c r="FWL7" s="155"/>
      <c r="FWM7" s="155"/>
      <c r="FWN7" s="155"/>
      <c r="FWO7" s="155"/>
      <c r="FWP7" s="155"/>
      <c r="FWQ7" s="155"/>
      <c r="FWR7" s="155"/>
      <c r="FWS7" s="155"/>
      <c r="FWT7" s="155"/>
      <c r="FWU7" s="155"/>
      <c r="FWV7" s="155"/>
      <c r="FWW7" s="155"/>
      <c r="FWX7" s="155"/>
      <c r="FWY7" s="155"/>
      <c r="FWZ7" s="155"/>
      <c r="FXA7" s="155"/>
      <c r="FXB7" s="155"/>
      <c r="FXC7" s="155"/>
      <c r="FXD7" s="155"/>
      <c r="FXE7" s="155"/>
      <c r="FXF7" s="155"/>
      <c r="FXG7" s="155"/>
      <c r="FXH7" s="155"/>
      <c r="FXI7" s="155"/>
      <c r="FXJ7" s="155"/>
      <c r="FXK7" s="155"/>
      <c r="FXL7" s="155"/>
      <c r="FXM7" s="155"/>
      <c r="FXN7" s="155"/>
      <c r="FXO7" s="155"/>
      <c r="FXP7" s="155"/>
      <c r="FXQ7" s="155"/>
      <c r="FXR7" s="155"/>
      <c r="FXS7" s="155"/>
      <c r="FXT7" s="155"/>
      <c r="FXU7" s="155"/>
      <c r="FXV7" s="155"/>
      <c r="FXW7" s="155"/>
      <c r="FXX7" s="155"/>
      <c r="FXY7" s="155"/>
      <c r="FXZ7" s="155"/>
      <c r="FYA7" s="155"/>
      <c r="FYB7" s="155"/>
      <c r="FYC7" s="155"/>
      <c r="FYD7" s="155"/>
      <c r="FYE7" s="155"/>
      <c r="FYF7" s="155"/>
      <c r="FYG7" s="155"/>
      <c r="FYH7" s="155"/>
      <c r="FYI7" s="155"/>
      <c r="FYJ7" s="155"/>
      <c r="FYK7" s="155"/>
      <c r="FYL7" s="155"/>
      <c r="FYM7" s="155"/>
      <c r="FYN7" s="155"/>
      <c r="FYO7" s="155"/>
      <c r="FYP7" s="155"/>
      <c r="FYQ7" s="155"/>
      <c r="FYR7" s="155"/>
      <c r="FYS7" s="155"/>
      <c r="FYT7" s="155"/>
      <c r="FYU7" s="155"/>
      <c r="FYV7" s="155"/>
      <c r="FYW7" s="155"/>
      <c r="FYX7" s="155"/>
      <c r="FYY7" s="155"/>
      <c r="FYZ7" s="155"/>
      <c r="FZA7" s="155"/>
      <c r="FZB7" s="155"/>
      <c r="FZC7" s="155"/>
      <c r="FZD7" s="155"/>
      <c r="FZE7" s="155"/>
      <c r="FZF7" s="155"/>
      <c r="FZG7" s="155"/>
      <c r="FZH7" s="155"/>
      <c r="FZI7" s="155"/>
      <c r="FZJ7" s="155"/>
      <c r="FZK7" s="155"/>
      <c r="FZL7" s="155"/>
      <c r="FZM7" s="155"/>
      <c r="FZN7" s="155"/>
      <c r="FZO7" s="155"/>
      <c r="FZP7" s="155"/>
      <c r="FZQ7" s="155"/>
      <c r="FZR7" s="155"/>
      <c r="FZS7" s="155"/>
      <c r="FZT7" s="155"/>
      <c r="FZU7" s="155"/>
      <c r="FZV7" s="155"/>
      <c r="FZW7" s="155"/>
      <c r="FZX7" s="155"/>
      <c r="FZY7" s="155"/>
      <c r="FZZ7" s="155"/>
      <c r="GAA7" s="155"/>
      <c r="GAB7" s="155"/>
      <c r="GAC7" s="155"/>
      <c r="GAD7" s="155"/>
      <c r="GAE7" s="155"/>
      <c r="GAF7" s="155"/>
      <c r="GAG7" s="155"/>
      <c r="GAH7" s="155"/>
      <c r="GAI7" s="155"/>
      <c r="GAJ7" s="155"/>
      <c r="GAK7" s="155"/>
      <c r="GAL7" s="155"/>
      <c r="GAM7" s="155"/>
      <c r="GAN7" s="155"/>
      <c r="GAO7" s="155"/>
      <c r="GAP7" s="155"/>
      <c r="GAQ7" s="155"/>
      <c r="GAR7" s="155"/>
      <c r="GAS7" s="155"/>
      <c r="GAT7" s="155"/>
      <c r="GAU7" s="155"/>
      <c r="GAV7" s="155"/>
      <c r="GAW7" s="155"/>
      <c r="GAX7" s="155"/>
      <c r="GAY7" s="155"/>
      <c r="GAZ7" s="155"/>
      <c r="GBA7" s="155"/>
      <c r="GBB7" s="155"/>
      <c r="GBC7" s="155"/>
      <c r="GBD7" s="155"/>
      <c r="GBE7" s="155"/>
      <c r="GBF7" s="155"/>
      <c r="GBG7" s="155"/>
      <c r="GBH7" s="155"/>
      <c r="GBI7" s="155"/>
      <c r="GBJ7" s="155"/>
      <c r="GBK7" s="155"/>
      <c r="GBL7" s="155"/>
      <c r="GBM7" s="155"/>
      <c r="GBN7" s="155"/>
      <c r="GBO7" s="155"/>
      <c r="GBP7" s="155"/>
      <c r="GBQ7" s="155"/>
      <c r="GBR7" s="155"/>
      <c r="GBS7" s="155"/>
      <c r="GBT7" s="155"/>
      <c r="GBU7" s="155"/>
      <c r="GBV7" s="155"/>
      <c r="GBW7" s="155"/>
      <c r="GBX7" s="155"/>
      <c r="GBY7" s="155"/>
      <c r="GBZ7" s="155"/>
      <c r="GCA7" s="155"/>
      <c r="GCB7" s="155"/>
      <c r="GCC7" s="155"/>
      <c r="GCD7" s="155"/>
      <c r="GCE7" s="155"/>
      <c r="GCF7" s="155"/>
      <c r="GCG7" s="155"/>
      <c r="GCH7" s="155"/>
      <c r="GCI7" s="155"/>
      <c r="GCJ7" s="155"/>
      <c r="GCK7" s="155"/>
      <c r="GCL7" s="155"/>
      <c r="GCM7" s="155"/>
      <c r="GCN7" s="155"/>
      <c r="GCO7" s="155"/>
      <c r="GCP7" s="155"/>
      <c r="GCQ7" s="155"/>
      <c r="GCR7" s="155"/>
      <c r="GCS7" s="155"/>
      <c r="GCT7" s="155"/>
      <c r="GCU7" s="155"/>
      <c r="GCV7" s="155"/>
      <c r="GCW7" s="155"/>
      <c r="GCX7" s="155"/>
      <c r="GCY7" s="155"/>
      <c r="GCZ7" s="155"/>
      <c r="GDA7" s="155"/>
      <c r="GDB7" s="155"/>
      <c r="GDC7" s="155"/>
      <c r="GDD7" s="155"/>
      <c r="GDE7" s="155"/>
      <c r="GDF7" s="155"/>
      <c r="GDG7" s="155"/>
      <c r="GDH7" s="155"/>
      <c r="GDI7" s="155"/>
      <c r="GDJ7" s="155"/>
      <c r="GDK7" s="155"/>
      <c r="GDL7" s="155"/>
      <c r="GDM7" s="155"/>
      <c r="GDN7" s="155"/>
      <c r="GDO7" s="155"/>
      <c r="GDP7" s="155"/>
      <c r="GDQ7" s="155"/>
      <c r="GDR7" s="155"/>
      <c r="GDS7" s="155"/>
      <c r="GDT7" s="155"/>
      <c r="GDU7" s="155"/>
      <c r="GDV7" s="155"/>
      <c r="GDW7" s="155"/>
      <c r="GDX7" s="155"/>
      <c r="GDY7" s="155"/>
      <c r="GDZ7" s="155"/>
      <c r="GEA7" s="155"/>
      <c r="GEB7" s="155"/>
      <c r="GEC7" s="155"/>
      <c r="GED7" s="155"/>
      <c r="GEE7" s="155"/>
      <c r="GEF7" s="155"/>
      <c r="GEG7" s="155"/>
      <c r="GEH7" s="155"/>
      <c r="GEI7" s="155"/>
      <c r="GEJ7" s="155"/>
      <c r="GEK7" s="155"/>
      <c r="GEL7" s="155"/>
      <c r="GEM7" s="155"/>
      <c r="GEN7" s="155"/>
      <c r="GEO7" s="155"/>
      <c r="GEP7" s="155"/>
      <c r="GEQ7" s="155"/>
      <c r="GER7" s="155"/>
      <c r="GES7" s="155"/>
      <c r="GET7" s="155"/>
      <c r="GEU7" s="155"/>
      <c r="GEV7" s="155"/>
      <c r="GEW7" s="155"/>
      <c r="GEX7" s="155"/>
      <c r="GEY7" s="155"/>
      <c r="GEZ7" s="155"/>
      <c r="GFA7" s="155"/>
      <c r="GFB7" s="155"/>
      <c r="GFC7" s="155"/>
      <c r="GFD7" s="155"/>
      <c r="GFE7" s="155"/>
      <c r="GFF7" s="155"/>
      <c r="GFG7" s="155"/>
      <c r="GFH7" s="155"/>
      <c r="GFI7" s="155"/>
      <c r="GFJ7" s="155"/>
      <c r="GFK7" s="155"/>
      <c r="GFL7" s="155"/>
      <c r="GFM7" s="155"/>
      <c r="GFN7" s="155"/>
      <c r="GFO7" s="155"/>
      <c r="GFP7" s="155"/>
      <c r="GFQ7" s="155"/>
      <c r="GFR7" s="155"/>
      <c r="GFS7" s="155"/>
      <c r="GFT7" s="155"/>
      <c r="GFU7" s="155"/>
      <c r="GFV7" s="155"/>
      <c r="GFW7" s="155"/>
      <c r="GFX7" s="155"/>
      <c r="GFY7" s="155"/>
      <c r="GFZ7" s="155"/>
      <c r="GGA7" s="155"/>
      <c r="GGB7" s="155"/>
      <c r="GGC7" s="155"/>
      <c r="GGD7" s="155"/>
      <c r="GGE7" s="155"/>
      <c r="GGF7" s="155"/>
      <c r="GGG7" s="155"/>
      <c r="GGH7" s="155"/>
      <c r="GGI7" s="155"/>
      <c r="GGJ7" s="155"/>
      <c r="GGK7" s="155"/>
      <c r="GGL7" s="155"/>
      <c r="GGM7" s="155"/>
      <c r="GGN7" s="155"/>
      <c r="GGO7" s="155"/>
      <c r="GGP7" s="155"/>
      <c r="GGQ7" s="155"/>
      <c r="GGR7" s="155"/>
      <c r="GGS7" s="155"/>
      <c r="GGT7" s="155"/>
      <c r="GGU7" s="155"/>
      <c r="GGV7" s="155"/>
      <c r="GGW7" s="155"/>
      <c r="GGX7" s="155"/>
      <c r="GGY7" s="155"/>
      <c r="GGZ7" s="155"/>
      <c r="GHA7" s="155"/>
      <c r="GHB7" s="155"/>
      <c r="GHC7" s="155"/>
      <c r="GHD7" s="155"/>
      <c r="GHE7" s="155"/>
      <c r="GHF7" s="155"/>
      <c r="GHG7" s="155"/>
      <c r="GHH7" s="155"/>
      <c r="GHI7" s="155"/>
      <c r="GHJ7" s="155"/>
      <c r="GHK7" s="155"/>
      <c r="GHL7" s="155"/>
      <c r="GHM7" s="155"/>
      <c r="GHN7" s="155"/>
      <c r="GHO7" s="155"/>
      <c r="GHP7" s="155"/>
      <c r="GHQ7" s="155"/>
      <c r="GHR7" s="155"/>
      <c r="GHS7" s="155"/>
      <c r="GHT7" s="155"/>
      <c r="GHU7" s="155"/>
      <c r="GHV7" s="155"/>
      <c r="GHW7" s="155"/>
      <c r="GHX7" s="155"/>
      <c r="GHY7" s="155"/>
      <c r="GHZ7" s="155"/>
      <c r="GIA7" s="155"/>
      <c r="GIB7" s="155"/>
      <c r="GIC7" s="155"/>
      <c r="GID7" s="155"/>
      <c r="GIE7" s="155"/>
      <c r="GIF7" s="155"/>
      <c r="GIG7" s="155"/>
      <c r="GIH7" s="155"/>
      <c r="GII7" s="155"/>
      <c r="GIJ7" s="155"/>
      <c r="GIK7" s="155"/>
      <c r="GIL7" s="155"/>
      <c r="GIM7" s="155"/>
      <c r="GIN7" s="155"/>
      <c r="GIO7" s="155"/>
      <c r="GIP7" s="155"/>
      <c r="GIQ7" s="155"/>
      <c r="GIR7" s="155"/>
      <c r="GIS7" s="155"/>
      <c r="GIT7" s="155"/>
      <c r="GIU7" s="155"/>
      <c r="GIV7" s="155"/>
      <c r="GIW7" s="155"/>
      <c r="GIX7" s="155"/>
      <c r="GIY7" s="155"/>
      <c r="GIZ7" s="155"/>
      <c r="GJA7" s="155"/>
      <c r="GJB7" s="155"/>
      <c r="GJC7" s="155"/>
      <c r="GJD7" s="155"/>
      <c r="GJE7" s="155"/>
      <c r="GJF7" s="155"/>
      <c r="GJG7" s="155"/>
      <c r="GJH7" s="155"/>
      <c r="GJI7" s="155"/>
      <c r="GJJ7" s="155"/>
      <c r="GJK7" s="155"/>
      <c r="GJL7" s="155"/>
      <c r="GJM7" s="155"/>
      <c r="GJN7" s="155"/>
      <c r="GJO7" s="155"/>
      <c r="GJP7" s="155"/>
      <c r="GJQ7" s="155"/>
      <c r="GJR7" s="155"/>
      <c r="GJS7" s="155"/>
      <c r="GJT7" s="155"/>
      <c r="GJU7" s="155"/>
      <c r="GJV7" s="155"/>
      <c r="GJW7" s="155"/>
      <c r="GJX7" s="155"/>
      <c r="GJY7" s="155"/>
      <c r="GJZ7" s="155"/>
      <c r="GKA7" s="155"/>
      <c r="GKB7" s="155"/>
      <c r="GKC7" s="155"/>
      <c r="GKD7" s="155"/>
      <c r="GKE7" s="155"/>
      <c r="GKF7" s="155"/>
      <c r="GKG7" s="155"/>
      <c r="GKH7" s="155"/>
      <c r="GKI7" s="155"/>
      <c r="GKJ7" s="155"/>
      <c r="GKK7" s="155"/>
      <c r="GKL7" s="155"/>
      <c r="GKM7" s="155"/>
      <c r="GKN7" s="155"/>
      <c r="GKO7" s="155"/>
      <c r="GKP7" s="155"/>
      <c r="GKQ7" s="155"/>
      <c r="GKR7" s="155"/>
      <c r="GKS7" s="155"/>
      <c r="GKT7" s="155"/>
      <c r="GKU7" s="155"/>
      <c r="GKV7" s="155"/>
      <c r="GKW7" s="155"/>
      <c r="GKX7" s="155"/>
      <c r="GKY7" s="155"/>
      <c r="GKZ7" s="155"/>
      <c r="GLA7" s="155"/>
      <c r="GLB7" s="155"/>
      <c r="GLC7" s="155"/>
      <c r="GLD7" s="155"/>
      <c r="GLE7" s="155"/>
      <c r="GLF7" s="155"/>
      <c r="GLG7" s="155"/>
      <c r="GLH7" s="155"/>
      <c r="GLI7" s="155"/>
      <c r="GLJ7" s="155"/>
      <c r="GLK7" s="155"/>
      <c r="GLL7" s="155"/>
      <c r="GLM7" s="155"/>
      <c r="GLN7" s="155"/>
      <c r="GLO7" s="155"/>
      <c r="GLP7" s="155"/>
      <c r="GLQ7" s="155"/>
      <c r="GLR7" s="155"/>
      <c r="GLS7" s="155"/>
      <c r="GLT7" s="155"/>
      <c r="GLU7" s="155"/>
      <c r="GLV7" s="155"/>
      <c r="GLW7" s="155"/>
      <c r="GLX7" s="155"/>
      <c r="GLY7" s="155"/>
      <c r="GLZ7" s="155"/>
      <c r="GMA7" s="155"/>
      <c r="GMB7" s="155"/>
      <c r="GMC7" s="155"/>
      <c r="GMD7" s="155"/>
      <c r="GME7" s="155"/>
      <c r="GMF7" s="155"/>
      <c r="GMG7" s="155"/>
      <c r="GMH7" s="155"/>
      <c r="GMI7" s="155"/>
      <c r="GMJ7" s="155"/>
      <c r="GMK7" s="155"/>
      <c r="GML7" s="155"/>
      <c r="GMM7" s="155"/>
      <c r="GMN7" s="155"/>
      <c r="GMO7" s="155"/>
      <c r="GMP7" s="155"/>
      <c r="GMQ7" s="155"/>
      <c r="GMR7" s="155"/>
      <c r="GMS7" s="155"/>
      <c r="GMT7" s="155"/>
      <c r="GMU7" s="155"/>
      <c r="GMV7" s="155"/>
      <c r="GMW7" s="155"/>
      <c r="GMX7" s="155"/>
      <c r="GMY7" s="155"/>
      <c r="GMZ7" s="155"/>
      <c r="GNA7" s="155"/>
      <c r="GNB7" s="155"/>
      <c r="GNC7" s="155"/>
      <c r="GND7" s="155"/>
      <c r="GNE7" s="155"/>
      <c r="GNF7" s="155"/>
      <c r="GNG7" s="155"/>
      <c r="GNH7" s="155"/>
      <c r="GNI7" s="155"/>
      <c r="GNJ7" s="155"/>
      <c r="GNK7" s="155"/>
      <c r="GNL7" s="155"/>
      <c r="GNM7" s="155"/>
      <c r="GNN7" s="155"/>
      <c r="GNO7" s="155"/>
      <c r="GNP7" s="155"/>
      <c r="GNQ7" s="155"/>
      <c r="GNR7" s="155"/>
      <c r="GNS7" s="155"/>
      <c r="GNT7" s="155"/>
      <c r="GNU7" s="155"/>
      <c r="GNV7" s="155"/>
      <c r="GNW7" s="155"/>
      <c r="GNX7" s="155"/>
      <c r="GNY7" s="155"/>
      <c r="GNZ7" s="155"/>
      <c r="GOA7" s="155"/>
      <c r="GOB7" s="155"/>
      <c r="GOC7" s="155"/>
      <c r="GOD7" s="155"/>
      <c r="GOE7" s="155"/>
      <c r="GOF7" s="155"/>
      <c r="GOG7" s="155"/>
      <c r="GOH7" s="155"/>
      <c r="GOI7" s="155"/>
      <c r="GOJ7" s="155"/>
      <c r="GOK7" s="155"/>
      <c r="GOL7" s="155"/>
      <c r="GOM7" s="155"/>
      <c r="GON7" s="155"/>
      <c r="GOO7" s="155"/>
      <c r="GOP7" s="155"/>
      <c r="GOQ7" s="155"/>
      <c r="GOR7" s="155"/>
      <c r="GOS7" s="155"/>
      <c r="GOT7" s="155"/>
      <c r="GOU7" s="155"/>
      <c r="GOV7" s="155"/>
      <c r="GOW7" s="155"/>
      <c r="GOX7" s="155"/>
      <c r="GOY7" s="155"/>
      <c r="GOZ7" s="155"/>
      <c r="GPA7" s="155"/>
      <c r="GPB7" s="155"/>
      <c r="GPC7" s="155"/>
      <c r="GPD7" s="155"/>
      <c r="GPE7" s="155"/>
      <c r="GPF7" s="155"/>
      <c r="GPG7" s="155"/>
      <c r="GPH7" s="155"/>
      <c r="GPI7" s="155"/>
      <c r="GPJ7" s="155"/>
      <c r="GPK7" s="155"/>
      <c r="GPL7" s="155"/>
      <c r="GPM7" s="155"/>
      <c r="GPN7" s="155"/>
      <c r="GPO7" s="155"/>
      <c r="GPP7" s="155"/>
      <c r="GPQ7" s="155"/>
      <c r="GPR7" s="155"/>
      <c r="GPS7" s="155"/>
      <c r="GPT7" s="155"/>
      <c r="GPU7" s="155"/>
      <c r="GPV7" s="155"/>
      <c r="GPW7" s="155"/>
      <c r="GPX7" s="155"/>
      <c r="GPY7" s="155"/>
      <c r="GPZ7" s="155"/>
      <c r="GQA7" s="155"/>
      <c r="GQB7" s="155"/>
      <c r="GQC7" s="155"/>
      <c r="GQD7" s="155"/>
      <c r="GQE7" s="155"/>
      <c r="GQF7" s="155"/>
      <c r="GQG7" s="155"/>
      <c r="GQH7" s="155"/>
      <c r="GQI7" s="155"/>
      <c r="GQJ7" s="155"/>
      <c r="GQK7" s="155"/>
      <c r="GQL7" s="155"/>
      <c r="GQM7" s="155"/>
      <c r="GQN7" s="155"/>
      <c r="GQO7" s="155"/>
      <c r="GQP7" s="155"/>
      <c r="GQQ7" s="155"/>
      <c r="GQR7" s="155"/>
      <c r="GQS7" s="155"/>
      <c r="GQT7" s="155"/>
      <c r="GQU7" s="155"/>
      <c r="GQV7" s="155"/>
      <c r="GQW7" s="155"/>
      <c r="GQX7" s="155"/>
      <c r="GQY7" s="155"/>
      <c r="GQZ7" s="155"/>
      <c r="GRA7" s="155"/>
      <c r="GRB7" s="155"/>
      <c r="GRC7" s="155"/>
      <c r="GRD7" s="155"/>
      <c r="GRE7" s="155"/>
      <c r="GRF7" s="155"/>
      <c r="GRG7" s="155"/>
      <c r="GRH7" s="155"/>
      <c r="GRI7" s="155"/>
      <c r="GRJ7" s="155"/>
      <c r="GRK7" s="155"/>
      <c r="GRL7" s="155"/>
      <c r="GRM7" s="155"/>
      <c r="GRN7" s="155"/>
      <c r="GRO7" s="155"/>
      <c r="GRP7" s="155"/>
      <c r="GRQ7" s="155"/>
      <c r="GRR7" s="155"/>
      <c r="GRS7" s="155"/>
      <c r="GRT7" s="155"/>
      <c r="GRU7" s="155"/>
      <c r="GRV7" s="155"/>
      <c r="GRW7" s="155"/>
      <c r="GRX7" s="155"/>
      <c r="GRY7" s="155"/>
      <c r="GRZ7" s="155"/>
      <c r="GSA7" s="155"/>
      <c r="GSB7" s="155"/>
      <c r="GSC7" s="155"/>
      <c r="GSD7" s="155"/>
      <c r="GSE7" s="155"/>
      <c r="GSF7" s="155"/>
      <c r="GSG7" s="155"/>
      <c r="GSH7" s="155"/>
      <c r="GSI7" s="155"/>
      <c r="GSJ7" s="155"/>
      <c r="GSK7" s="155"/>
      <c r="GSL7" s="155"/>
      <c r="GSM7" s="155"/>
      <c r="GSN7" s="155"/>
      <c r="GSO7" s="155"/>
      <c r="GSP7" s="155"/>
      <c r="GSQ7" s="155"/>
      <c r="GSR7" s="155"/>
      <c r="GSS7" s="155"/>
      <c r="GST7" s="155"/>
      <c r="GSU7" s="155"/>
      <c r="GSV7" s="155"/>
      <c r="GSW7" s="155"/>
      <c r="GSX7" s="155"/>
      <c r="GSY7" s="155"/>
      <c r="GSZ7" s="155"/>
      <c r="GTA7" s="155"/>
      <c r="GTB7" s="155"/>
      <c r="GTC7" s="155"/>
      <c r="GTD7" s="155"/>
      <c r="GTE7" s="155"/>
      <c r="GTF7" s="155"/>
      <c r="GTG7" s="155"/>
      <c r="GTH7" s="155"/>
      <c r="GTI7" s="155"/>
      <c r="GTJ7" s="155"/>
      <c r="GTK7" s="155"/>
      <c r="GTL7" s="155"/>
      <c r="GTM7" s="155"/>
      <c r="GTN7" s="155"/>
      <c r="GTO7" s="155"/>
      <c r="GTP7" s="155"/>
      <c r="GTQ7" s="155"/>
      <c r="GTR7" s="155"/>
      <c r="GTS7" s="155"/>
      <c r="GTT7" s="155"/>
      <c r="GTU7" s="155"/>
      <c r="GTV7" s="155"/>
      <c r="GTW7" s="155"/>
      <c r="GTX7" s="155"/>
      <c r="GTY7" s="155"/>
      <c r="GTZ7" s="155"/>
      <c r="GUA7" s="155"/>
      <c r="GUB7" s="155"/>
      <c r="GUC7" s="155"/>
      <c r="GUD7" s="155"/>
      <c r="GUE7" s="155"/>
      <c r="GUF7" s="155"/>
      <c r="GUG7" s="155"/>
      <c r="GUH7" s="155"/>
      <c r="GUI7" s="155"/>
      <c r="GUJ7" s="155"/>
      <c r="GUK7" s="155"/>
      <c r="GUL7" s="155"/>
      <c r="GUM7" s="155"/>
      <c r="GUN7" s="155"/>
      <c r="GUO7" s="155"/>
      <c r="GUP7" s="155"/>
      <c r="GUQ7" s="155"/>
      <c r="GUR7" s="155"/>
      <c r="GUS7" s="155"/>
      <c r="GUT7" s="155"/>
      <c r="GUU7" s="155"/>
      <c r="GUV7" s="155"/>
      <c r="GUW7" s="155"/>
      <c r="GUX7" s="155"/>
      <c r="GUY7" s="155"/>
      <c r="GUZ7" s="155"/>
      <c r="GVA7" s="155"/>
      <c r="GVB7" s="155"/>
      <c r="GVC7" s="155"/>
      <c r="GVD7" s="155"/>
      <c r="GVE7" s="155"/>
      <c r="GVF7" s="155"/>
      <c r="GVG7" s="155"/>
      <c r="GVH7" s="155"/>
      <c r="GVI7" s="155"/>
      <c r="GVJ7" s="155"/>
      <c r="GVK7" s="155"/>
      <c r="GVL7" s="155"/>
      <c r="GVM7" s="155"/>
      <c r="GVN7" s="155"/>
      <c r="GVO7" s="155"/>
      <c r="GVP7" s="155"/>
      <c r="GVQ7" s="155"/>
      <c r="GVR7" s="155"/>
      <c r="GVS7" s="155"/>
      <c r="GVT7" s="155"/>
      <c r="GVU7" s="155"/>
      <c r="GVV7" s="155"/>
      <c r="GVW7" s="155"/>
      <c r="GVX7" s="155"/>
      <c r="GVY7" s="155"/>
      <c r="GVZ7" s="155"/>
      <c r="GWA7" s="155"/>
      <c r="GWB7" s="155"/>
      <c r="GWC7" s="155"/>
      <c r="GWD7" s="155"/>
      <c r="GWE7" s="155"/>
      <c r="GWF7" s="155"/>
      <c r="GWG7" s="155"/>
      <c r="GWH7" s="155"/>
      <c r="GWI7" s="155"/>
      <c r="GWJ7" s="155"/>
      <c r="GWK7" s="155"/>
      <c r="GWL7" s="155"/>
      <c r="GWM7" s="155"/>
      <c r="GWN7" s="155"/>
      <c r="GWO7" s="155"/>
      <c r="GWP7" s="155"/>
      <c r="GWQ7" s="155"/>
      <c r="GWR7" s="155"/>
      <c r="GWS7" s="155"/>
      <c r="GWT7" s="155"/>
      <c r="GWU7" s="155"/>
      <c r="GWV7" s="155"/>
      <c r="GWW7" s="155"/>
      <c r="GWX7" s="155"/>
      <c r="GWY7" s="155"/>
      <c r="GWZ7" s="155"/>
      <c r="GXA7" s="155"/>
      <c r="GXB7" s="155"/>
      <c r="GXC7" s="155"/>
      <c r="GXD7" s="155"/>
      <c r="GXE7" s="155"/>
      <c r="GXF7" s="155"/>
      <c r="GXG7" s="155"/>
      <c r="GXH7" s="155"/>
      <c r="GXI7" s="155"/>
      <c r="GXJ7" s="155"/>
      <c r="GXK7" s="155"/>
      <c r="GXL7" s="155"/>
      <c r="GXM7" s="155"/>
      <c r="GXN7" s="155"/>
      <c r="GXO7" s="155"/>
      <c r="GXP7" s="155"/>
      <c r="GXQ7" s="155"/>
      <c r="GXR7" s="155"/>
      <c r="GXS7" s="155"/>
      <c r="GXT7" s="155"/>
      <c r="GXU7" s="155"/>
      <c r="GXV7" s="155"/>
      <c r="GXW7" s="155"/>
      <c r="GXX7" s="155"/>
      <c r="GXY7" s="155"/>
      <c r="GXZ7" s="155"/>
      <c r="GYA7" s="155"/>
      <c r="GYB7" s="155"/>
      <c r="GYC7" s="155"/>
      <c r="GYD7" s="155"/>
      <c r="GYE7" s="155"/>
      <c r="GYF7" s="155"/>
      <c r="GYG7" s="155"/>
      <c r="GYH7" s="155"/>
      <c r="GYI7" s="155"/>
      <c r="GYJ7" s="155"/>
      <c r="GYK7" s="155"/>
      <c r="GYL7" s="155"/>
      <c r="GYM7" s="155"/>
      <c r="GYN7" s="155"/>
      <c r="GYO7" s="155"/>
      <c r="GYP7" s="155"/>
      <c r="GYQ7" s="155"/>
      <c r="GYR7" s="155"/>
      <c r="GYS7" s="155"/>
      <c r="GYT7" s="155"/>
      <c r="GYU7" s="155"/>
      <c r="GYV7" s="155"/>
      <c r="GYW7" s="155"/>
      <c r="GYX7" s="155"/>
      <c r="GYY7" s="155"/>
      <c r="GYZ7" s="155"/>
      <c r="GZA7" s="155"/>
      <c r="GZB7" s="155"/>
      <c r="GZC7" s="155"/>
      <c r="GZD7" s="155"/>
      <c r="GZE7" s="155"/>
      <c r="GZF7" s="155"/>
      <c r="GZG7" s="155"/>
      <c r="GZH7" s="155"/>
      <c r="GZI7" s="155"/>
      <c r="GZJ7" s="155"/>
      <c r="GZK7" s="155"/>
      <c r="GZL7" s="155"/>
      <c r="GZM7" s="155"/>
      <c r="GZN7" s="155"/>
      <c r="GZO7" s="155"/>
      <c r="GZP7" s="155"/>
      <c r="GZQ7" s="155"/>
      <c r="GZR7" s="155"/>
      <c r="GZS7" s="155"/>
      <c r="GZT7" s="155"/>
      <c r="GZU7" s="155"/>
      <c r="GZV7" s="155"/>
      <c r="GZW7" s="155"/>
      <c r="GZX7" s="155"/>
      <c r="GZY7" s="155"/>
      <c r="GZZ7" s="155"/>
      <c r="HAA7" s="155"/>
      <c r="HAB7" s="155"/>
      <c r="HAC7" s="155"/>
      <c r="HAD7" s="155"/>
      <c r="HAE7" s="155"/>
      <c r="HAF7" s="155"/>
      <c r="HAG7" s="155"/>
      <c r="HAH7" s="155"/>
      <c r="HAI7" s="155"/>
      <c r="HAJ7" s="155"/>
      <c r="HAK7" s="155"/>
      <c r="HAL7" s="155"/>
      <c r="HAM7" s="155"/>
      <c r="HAN7" s="155"/>
      <c r="HAO7" s="155"/>
      <c r="HAP7" s="155"/>
      <c r="HAQ7" s="155"/>
      <c r="HAR7" s="155"/>
      <c r="HAS7" s="155"/>
      <c r="HAT7" s="155"/>
      <c r="HAU7" s="155"/>
      <c r="HAV7" s="155"/>
      <c r="HAW7" s="155"/>
      <c r="HAX7" s="155"/>
      <c r="HAY7" s="155"/>
      <c r="HAZ7" s="155"/>
      <c r="HBA7" s="155"/>
      <c r="HBB7" s="155"/>
      <c r="HBC7" s="155"/>
      <c r="HBD7" s="155"/>
      <c r="HBE7" s="155"/>
      <c r="HBF7" s="155"/>
      <c r="HBG7" s="155"/>
      <c r="HBH7" s="155"/>
      <c r="HBI7" s="155"/>
      <c r="HBJ7" s="155"/>
      <c r="HBK7" s="155"/>
      <c r="HBL7" s="155"/>
      <c r="HBM7" s="155"/>
      <c r="HBN7" s="155"/>
      <c r="HBO7" s="155"/>
      <c r="HBP7" s="155"/>
      <c r="HBQ7" s="155"/>
      <c r="HBR7" s="155"/>
      <c r="HBS7" s="155"/>
      <c r="HBT7" s="155"/>
      <c r="HBU7" s="155"/>
      <c r="HBV7" s="155"/>
      <c r="HBW7" s="155"/>
      <c r="HBX7" s="155"/>
      <c r="HBY7" s="155"/>
      <c r="HBZ7" s="155"/>
      <c r="HCA7" s="155"/>
      <c r="HCB7" s="155"/>
      <c r="HCC7" s="155"/>
      <c r="HCD7" s="155"/>
      <c r="HCE7" s="155"/>
      <c r="HCF7" s="155"/>
      <c r="HCG7" s="155"/>
      <c r="HCH7" s="155"/>
      <c r="HCI7" s="155"/>
      <c r="HCJ7" s="155"/>
      <c r="HCK7" s="155"/>
      <c r="HCL7" s="155"/>
      <c r="HCM7" s="155"/>
      <c r="HCN7" s="155"/>
      <c r="HCO7" s="155"/>
      <c r="HCP7" s="155"/>
      <c r="HCQ7" s="155"/>
      <c r="HCR7" s="155"/>
      <c r="HCS7" s="155"/>
      <c r="HCT7" s="155"/>
      <c r="HCU7" s="155"/>
      <c r="HCV7" s="155"/>
      <c r="HCW7" s="155"/>
      <c r="HCX7" s="155"/>
      <c r="HCY7" s="155"/>
      <c r="HCZ7" s="155"/>
      <c r="HDA7" s="155"/>
      <c r="HDB7" s="155"/>
      <c r="HDC7" s="155"/>
      <c r="HDD7" s="155"/>
      <c r="HDE7" s="155"/>
      <c r="HDF7" s="155"/>
      <c r="HDG7" s="155"/>
      <c r="HDH7" s="155"/>
      <c r="HDI7" s="155"/>
      <c r="HDJ7" s="155"/>
      <c r="HDK7" s="155"/>
      <c r="HDL7" s="155"/>
      <c r="HDM7" s="155"/>
      <c r="HDN7" s="155"/>
      <c r="HDO7" s="155"/>
      <c r="HDP7" s="155"/>
      <c r="HDQ7" s="155"/>
      <c r="HDR7" s="155"/>
      <c r="HDS7" s="155"/>
      <c r="HDT7" s="155"/>
      <c r="HDU7" s="155"/>
      <c r="HDV7" s="155"/>
      <c r="HDW7" s="155"/>
      <c r="HDX7" s="155"/>
      <c r="HDY7" s="155"/>
      <c r="HDZ7" s="155"/>
      <c r="HEA7" s="155"/>
      <c r="HEB7" s="155"/>
      <c r="HEC7" s="155"/>
      <c r="HED7" s="155"/>
      <c r="HEE7" s="155"/>
      <c r="HEF7" s="155"/>
      <c r="HEG7" s="155"/>
      <c r="HEH7" s="155"/>
      <c r="HEI7" s="155"/>
      <c r="HEJ7" s="155"/>
      <c r="HEK7" s="155"/>
      <c r="HEL7" s="155"/>
      <c r="HEM7" s="155"/>
      <c r="HEN7" s="155"/>
      <c r="HEO7" s="155"/>
      <c r="HEP7" s="155"/>
      <c r="HEQ7" s="155"/>
      <c r="HER7" s="155"/>
      <c r="HES7" s="155"/>
      <c r="HET7" s="155"/>
      <c r="HEU7" s="155"/>
      <c r="HEV7" s="155"/>
      <c r="HEW7" s="155"/>
      <c r="HEX7" s="155"/>
      <c r="HEY7" s="155"/>
      <c r="HEZ7" s="155"/>
      <c r="HFA7" s="155"/>
      <c r="HFB7" s="155"/>
      <c r="HFC7" s="155"/>
      <c r="HFD7" s="155"/>
      <c r="HFE7" s="155"/>
      <c r="HFF7" s="155"/>
      <c r="HFG7" s="155"/>
      <c r="HFH7" s="155"/>
      <c r="HFI7" s="155"/>
      <c r="HFJ7" s="155"/>
      <c r="HFK7" s="155"/>
      <c r="HFL7" s="155"/>
      <c r="HFM7" s="155"/>
      <c r="HFN7" s="155"/>
      <c r="HFO7" s="155"/>
      <c r="HFP7" s="155"/>
      <c r="HFQ7" s="155"/>
      <c r="HFR7" s="155"/>
      <c r="HFS7" s="155"/>
      <c r="HFT7" s="155"/>
      <c r="HFU7" s="155"/>
      <c r="HFV7" s="155"/>
      <c r="HFW7" s="155"/>
      <c r="HFX7" s="155"/>
      <c r="HFY7" s="155"/>
      <c r="HFZ7" s="155"/>
      <c r="HGA7" s="155"/>
      <c r="HGB7" s="155"/>
      <c r="HGC7" s="155"/>
      <c r="HGD7" s="155"/>
      <c r="HGE7" s="155"/>
      <c r="HGF7" s="155"/>
      <c r="HGG7" s="155"/>
      <c r="HGH7" s="155"/>
      <c r="HGI7" s="155"/>
      <c r="HGJ7" s="155"/>
      <c r="HGK7" s="155"/>
      <c r="HGL7" s="155"/>
      <c r="HGM7" s="155"/>
      <c r="HGN7" s="155"/>
      <c r="HGO7" s="155"/>
      <c r="HGP7" s="155"/>
      <c r="HGQ7" s="155"/>
      <c r="HGR7" s="155"/>
      <c r="HGS7" s="155"/>
      <c r="HGT7" s="155"/>
      <c r="HGU7" s="155"/>
      <c r="HGV7" s="155"/>
      <c r="HGW7" s="155"/>
      <c r="HGX7" s="155"/>
      <c r="HGY7" s="155"/>
      <c r="HGZ7" s="155"/>
      <c r="HHA7" s="155"/>
      <c r="HHB7" s="155"/>
      <c r="HHC7" s="155"/>
      <c r="HHD7" s="155"/>
      <c r="HHE7" s="155"/>
      <c r="HHF7" s="155"/>
      <c r="HHG7" s="155"/>
      <c r="HHH7" s="155"/>
      <c r="HHI7" s="155"/>
      <c r="HHJ7" s="155"/>
      <c r="HHK7" s="155"/>
      <c r="HHL7" s="155"/>
      <c r="HHM7" s="155"/>
      <c r="HHN7" s="155"/>
      <c r="HHO7" s="155"/>
      <c r="HHP7" s="155"/>
      <c r="HHQ7" s="155"/>
      <c r="HHR7" s="155"/>
      <c r="HHS7" s="155"/>
      <c r="HHT7" s="155"/>
      <c r="HHU7" s="155"/>
      <c r="HHV7" s="155"/>
      <c r="HHW7" s="155"/>
      <c r="HHX7" s="155"/>
      <c r="HHY7" s="155"/>
      <c r="HHZ7" s="155"/>
      <c r="HIA7" s="155"/>
      <c r="HIB7" s="155"/>
      <c r="HIC7" s="155"/>
      <c r="HID7" s="155"/>
      <c r="HIE7" s="155"/>
      <c r="HIF7" s="155"/>
      <c r="HIG7" s="155"/>
      <c r="HIH7" s="155"/>
      <c r="HII7" s="155"/>
      <c r="HIJ7" s="155"/>
      <c r="HIK7" s="155"/>
      <c r="HIL7" s="155"/>
      <c r="HIM7" s="155"/>
      <c r="HIN7" s="155"/>
      <c r="HIO7" s="155"/>
      <c r="HIP7" s="155"/>
      <c r="HIQ7" s="155"/>
      <c r="HIR7" s="155"/>
      <c r="HIS7" s="155"/>
      <c r="HIT7" s="155"/>
      <c r="HIU7" s="155"/>
      <c r="HIV7" s="155"/>
      <c r="HIW7" s="155"/>
      <c r="HIX7" s="155"/>
      <c r="HIY7" s="155"/>
      <c r="HIZ7" s="155"/>
      <c r="HJA7" s="155"/>
      <c r="HJB7" s="155"/>
      <c r="HJC7" s="155"/>
      <c r="HJD7" s="155"/>
      <c r="HJE7" s="155"/>
      <c r="HJF7" s="155"/>
      <c r="HJG7" s="155"/>
      <c r="HJH7" s="155"/>
      <c r="HJI7" s="155"/>
      <c r="HJJ7" s="155"/>
      <c r="HJK7" s="155"/>
      <c r="HJL7" s="155"/>
      <c r="HJM7" s="155"/>
      <c r="HJN7" s="155"/>
      <c r="HJO7" s="155"/>
      <c r="HJP7" s="155"/>
      <c r="HJQ7" s="155"/>
      <c r="HJR7" s="155"/>
      <c r="HJS7" s="155"/>
      <c r="HJT7" s="155"/>
      <c r="HJU7" s="155"/>
      <c r="HJV7" s="155"/>
      <c r="HJW7" s="155"/>
      <c r="HJX7" s="155"/>
      <c r="HJY7" s="155"/>
      <c r="HJZ7" s="155"/>
      <c r="HKA7" s="155"/>
      <c r="HKB7" s="155"/>
      <c r="HKC7" s="155"/>
      <c r="HKD7" s="155"/>
      <c r="HKE7" s="155"/>
      <c r="HKF7" s="155"/>
      <c r="HKG7" s="155"/>
      <c r="HKH7" s="155"/>
      <c r="HKI7" s="155"/>
      <c r="HKJ7" s="155"/>
      <c r="HKK7" s="155"/>
      <c r="HKL7" s="155"/>
      <c r="HKM7" s="155"/>
      <c r="HKN7" s="155"/>
      <c r="HKO7" s="155"/>
      <c r="HKP7" s="155"/>
      <c r="HKQ7" s="155"/>
      <c r="HKR7" s="155"/>
      <c r="HKS7" s="155"/>
      <c r="HKT7" s="155"/>
      <c r="HKU7" s="155"/>
      <c r="HKV7" s="155"/>
      <c r="HKW7" s="155"/>
      <c r="HKX7" s="155"/>
      <c r="HKY7" s="155"/>
      <c r="HKZ7" s="155"/>
      <c r="HLA7" s="155"/>
      <c r="HLB7" s="155"/>
      <c r="HLC7" s="155"/>
      <c r="HLD7" s="155"/>
      <c r="HLE7" s="155"/>
      <c r="HLF7" s="155"/>
      <c r="HLG7" s="155"/>
      <c r="HLH7" s="155"/>
      <c r="HLI7" s="155"/>
      <c r="HLJ7" s="155"/>
      <c r="HLK7" s="155"/>
      <c r="HLL7" s="155"/>
      <c r="HLM7" s="155"/>
      <c r="HLN7" s="155"/>
      <c r="HLO7" s="155"/>
      <c r="HLP7" s="155"/>
      <c r="HLQ7" s="155"/>
      <c r="HLR7" s="155"/>
      <c r="HLS7" s="155"/>
      <c r="HLT7" s="155"/>
      <c r="HLU7" s="155"/>
      <c r="HLV7" s="155"/>
      <c r="HLW7" s="155"/>
      <c r="HLX7" s="155"/>
      <c r="HLY7" s="155"/>
      <c r="HLZ7" s="155"/>
      <c r="HMA7" s="155"/>
      <c r="HMB7" s="155"/>
      <c r="HMC7" s="155"/>
      <c r="HMD7" s="155"/>
      <c r="HME7" s="155"/>
      <c r="HMF7" s="155"/>
      <c r="HMG7" s="155"/>
      <c r="HMH7" s="155"/>
      <c r="HMI7" s="155"/>
      <c r="HMJ7" s="155"/>
      <c r="HMK7" s="155"/>
      <c r="HML7" s="155"/>
      <c r="HMM7" s="155"/>
      <c r="HMN7" s="155"/>
      <c r="HMO7" s="155"/>
      <c r="HMP7" s="155"/>
      <c r="HMQ7" s="155"/>
      <c r="HMR7" s="155"/>
      <c r="HMS7" s="155"/>
      <c r="HMT7" s="155"/>
      <c r="HMU7" s="155"/>
      <c r="HMV7" s="155"/>
      <c r="HMW7" s="155"/>
      <c r="HMX7" s="155"/>
      <c r="HMY7" s="155"/>
      <c r="HMZ7" s="155"/>
      <c r="HNA7" s="155"/>
      <c r="HNB7" s="155"/>
      <c r="HNC7" s="155"/>
      <c r="HND7" s="155"/>
      <c r="HNE7" s="155"/>
      <c r="HNF7" s="155"/>
      <c r="HNG7" s="155"/>
      <c r="HNH7" s="155"/>
      <c r="HNI7" s="155"/>
      <c r="HNJ7" s="155"/>
      <c r="HNK7" s="155"/>
      <c r="HNL7" s="155"/>
      <c r="HNM7" s="155"/>
      <c r="HNN7" s="155"/>
      <c r="HNO7" s="155"/>
      <c r="HNP7" s="155"/>
      <c r="HNQ7" s="155"/>
      <c r="HNR7" s="155"/>
      <c r="HNS7" s="155"/>
      <c r="HNT7" s="155"/>
      <c r="HNU7" s="155"/>
      <c r="HNV7" s="155"/>
      <c r="HNW7" s="155"/>
      <c r="HNX7" s="155"/>
      <c r="HNY7" s="155"/>
      <c r="HNZ7" s="155"/>
      <c r="HOA7" s="155"/>
      <c r="HOB7" s="155"/>
      <c r="HOC7" s="155"/>
      <c r="HOD7" s="155"/>
      <c r="HOE7" s="155"/>
      <c r="HOF7" s="155"/>
      <c r="HOG7" s="155"/>
      <c r="HOH7" s="155"/>
      <c r="HOI7" s="155"/>
      <c r="HOJ7" s="155"/>
      <c r="HOK7" s="155"/>
      <c r="HOL7" s="155"/>
      <c r="HOM7" s="155"/>
      <c r="HON7" s="155"/>
      <c r="HOO7" s="155"/>
      <c r="HOP7" s="155"/>
      <c r="HOQ7" s="155"/>
      <c r="HOR7" s="155"/>
      <c r="HOS7" s="155"/>
      <c r="HOT7" s="155"/>
      <c r="HOU7" s="155"/>
      <c r="HOV7" s="155"/>
      <c r="HOW7" s="155"/>
      <c r="HOX7" s="155"/>
      <c r="HOY7" s="155"/>
      <c r="HOZ7" s="155"/>
      <c r="HPA7" s="155"/>
      <c r="HPB7" s="155"/>
      <c r="HPC7" s="155"/>
      <c r="HPD7" s="155"/>
      <c r="HPE7" s="155"/>
      <c r="HPF7" s="155"/>
      <c r="HPG7" s="155"/>
      <c r="HPH7" s="155"/>
      <c r="HPI7" s="155"/>
      <c r="HPJ7" s="155"/>
      <c r="HPK7" s="155"/>
      <c r="HPL7" s="155"/>
      <c r="HPM7" s="155"/>
      <c r="HPN7" s="155"/>
      <c r="HPO7" s="155"/>
      <c r="HPP7" s="155"/>
      <c r="HPQ7" s="155"/>
      <c r="HPR7" s="155"/>
      <c r="HPS7" s="155"/>
      <c r="HPT7" s="155"/>
      <c r="HPU7" s="155"/>
      <c r="HPV7" s="155"/>
      <c r="HPW7" s="155"/>
      <c r="HPX7" s="155"/>
      <c r="HPY7" s="155"/>
      <c r="HPZ7" s="155"/>
      <c r="HQA7" s="155"/>
      <c r="HQB7" s="155"/>
      <c r="HQC7" s="155"/>
      <c r="HQD7" s="155"/>
      <c r="HQE7" s="155"/>
      <c r="HQF7" s="155"/>
      <c r="HQG7" s="155"/>
      <c r="HQH7" s="155"/>
      <c r="HQI7" s="155"/>
      <c r="HQJ7" s="155"/>
      <c r="HQK7" s="155"/>
      <c r="HQL7" s="155"/>
      <c r="HQM7" s="155"/>
      <c r="HQN7" s="155"/>
      <c r="HQO7" s="155"/>
      <c r="HQP7" s="155"/>
      <c r="HQQ7" s="155"/>
      <c r="HQR7" s="155"/>
      <c r="HQS7" s="155"/>
      <c r="HQT7" s="155"/>
      <c r="HQU7" s="155"/>
      <c r="HQV7" s="155"/>
      <c r="HQW7" s="155"/>
      <c r="HQX7" s="155"/>
      <c r="HQY7" s="155"/>
      <c r="HQZ7" s="155"/>
      <c r="HRA7" s="155"/>
      <c r="HRB7" s="155"/>
      <c r="HRC7" s="155"/>
      <c r="HRD7" s="155"/>
      <c r="HRE7" s="155"/>
      <c r="HRF7" s="155"/>
      <c r="HRG7" s="155"/>
      <c r="HRH7" s="155"/>
      <c r="HRI7" s="155"/>
      <c r="HRJ7" s="155"/>
      <c r="HRK7" s="155"/>
      <c r="HRL7" s="155"/>
      <c r="HRM7" s="155"/>
      <c r="HRN7" s="155"/>
      <c r="HRO7" s="155"/>
      <c r="HRP7" s="155"/>
      <c r="HRQ7" s="155"/>
      <c r="HRR7" s="155"/>
      <c r="HRS7" s="155"/>
      <c r="HRT7" s="155"/>
      <c r="HRU7" s="155"/>
      <c r="HRV7" s="155"/>
      <c r="HRW7" s="155"/>
      <c r="HRX7" s="155"/>
      <c r="HRY7" s="155"/>
      <c r="HRZ7" s="155"/>
      <c r="HSA7" s="155"/>
      <c r="HSB7" s="155"/>
      <c r="HSC7" s="155"/>
      <c r="HSD7" s="155"/>
      <c r="HSE7" s="155"/>
      <c r="HSF7" s="155"/>
      <c r="HSG7" s="155"/>
      <c r="HSH7" s="155"/>
      <c r="HSI7" s="155"/>
      <c r="HSJ7" s="155"/>
      <c r="HSK7" s="155"/>
      <c r="HSL7" s="155"/>
      <c r="HSM7" s="155"/>
      <c r="HSN7" s="155"/>
      <c r="HSO7" s="155"/>
      <c r="HSP7" s="155"/>
      <c r="HSQ7" s="155"/>
      <c r="HSR7" s="155"/>
      <c r="HSS7" s="155"/>
      <c r="HST7" s="155"/>
      <c r="HSU7" s="155"/>
      <c r="HSV7" s="155"/>
      <c r="HSW7" s="155"/>
      <c r="HSX7" s="155"/>
      <c r="HSY7" s="155"/>
      <c r="HSZ7" s="155"/>
      <c r="HTA7" s="155"/>
      <c r="HTB7" s="155"/>
      <c r="HTC7" s="155"/>
      <c r="HTD7" s="155"/>
      <c r="HTE7" s="155"/>
      <c r="HTF7" s="155"/>
      <c r="HTG7" s="155"/>
      <c r="HTH7" s="155"/>
      <c r="HTI7" s="155"/>
      <c r="HTJ7" s="155"/>
      <c r="HTK7" s="155"/>
      <c r="HTL7" s="155"/>
      <c r="HTM7" s="155"/>
      <c r="HTN7" s="155"/>
      <c r="HTO7" s="155"/>
      <c r="HTP7" s="155"/>
      <c r="HTQ7" s="155"/>
      <c r="HTR7" s="155"/>
      <c r="HTS7" s="155"/>
      <c r="HTT7" s="155"/>
      <c r="HTU7" s="155"/>
      <c r="HTV7" s="155"/>
      <c r="HTW7" s="155"/>
      <c r="HTX7" s="155"/>
      <c r="HTY7" s="155"/>
      <c r="HTZ7" s="155"/>
      <c r="HUA7" s="155"/>
      <c r="HUB7" s="155"/>
      <c r="HUC7" s="155"/>
      <c r="HUD7" s="155"/>
      <c r="HUE7" s="155"/>
      <c r="HUF7" s="155"/>
      <c r="HUG7" s="155"/>
      <c r="HUH7" s="155"/>
      <c r="HUI7" s="155"/>
      <c r="HUJ7" s="155"/>
      <c r="HUK7" s="155"/>
      <c r="HUL7" s="155"/>
      <c r="HUM7" s="155"/>
      <c r="HUN7" s="155"/>
      <c r="HUO7" s="155"/>
      <c r="HUP7" s="155"/>
      <c r="HUQ7" s="155"/>
      <c r="HUR7" s="155"/>
      <c r="HUS7" s="155"/>
      <c r="HUT7" s="155"/>
      <c r="HUU7" s="155"/>
      <c r="HUV7" s="155"/>
      <c r="HUW7" s="155"/>
      <c r="HUX7" s="155"/>
      <c r="HUY7" s="155"/>
      <c r="HUZ7" s="155"/>
      <c r="HVA7" s="155"/>
      <c r="HVB7" s="155"/>
      <c r="HVC7" s="155"/>
      <c r="HVD7" s="155"/>
      <c r="HVE7" s="155"/>
      <c r="HVF7" s="155"/>
      <c r="HVG7" s="155"/>
      <c r="HVH7" s="155"/>
      <c r="HVI7" s="155"/>
      <c r="HVJ7" s="155"/>
      <c r="HVK7" s="155"/>
      <c r="HVL7" s="155"/>
      <c r="HVM7" s="155"/>
      <c r="HVN7" s="155"/>
      <c r="HVO7" s="155"/>
      <c r="HVP7" s="155"/>
      <c r="HVQ7" s="155"/>
      <c r="HVR7" s="155"/>
      <c r="HVS7" s="155"/>
      <c r="HVT7" s="155"/>
      <c r="HVU7" s="155"/>
      <c r="HVV7" s="155"/>
      <c r="HVW7" s="155"/>
      <c r="HVX7" s="155"/>
      <c r="HVY7" s="155"/>
      <c r="HVZ7" s="155"/>
      <c r="HWA7" s="155"/>
      <c r="HWB7" s="155"/>
      <c r="HWC7" s="155"/>
      <c r="HWD7" s="155"/>
      <c r="HWE7" s="155"/>
      <c r="HWF7" s="155"/>
      <c r="HWG7" s="155"/>
      <c r="HWH7" s="155"/>
      <c r="HWI7" s="155"/>
      <c r="HWJ7" s="155"/>
      <c r="HWK7" s="155"/>
      <c r="HWL7" s="155"/>
      <c r="HWM7" s="155"/>
      <c r="HWN7" s="155"/>
      <c r="HWO7" s="155"/>
      <c r="HWP7" s="155"/>
      <c r="HWQ7" s="155"/>
      <c r="HWR7" s="155"/>
      <c r="HWS7" s="155"/>
      <c r="HWT7" s="155"/>
      <c r="HWU7" s="155"/>
      <c r="HWV7" s="155"/>
      <c r="HWW7" s="155"/>
      <c r="HWX7" s="155"/>
      <c r="HWY7" s="155"/>
      <c r="HWZ7" s="155"/>
      <c r="HXA7" s="155"/>
      <c r="HXB7" s="155"/>
      <c r="HXC7" s="155"/>
      <c r="HXD7" s="155"/>
      <c r="HXE7" s="155"/>
      <c r="HXF7" s="155"/>
      <c r="HXG7" s="155"/>
      <c r="HXH7" s="155"/>
      <c r="HXI7" s="155"/>
      <c r="HXJ7" s="155"/>
      <c r="HXK7" s="155"/>
      <c r="HXL7" s="155"/>
      <c r="HXM7" s="155"/>
      <c r="HXN7" s="155"/>
      <c r="HXO7" s="155"/>
      <c r="HXP7" s="155"/>
      <c r="HXQ7" s="155"/>
      <c r="HXR7" s="155"/>
      <c r="HXS7" s="155"/>
      <c r="HXT7" s="155"/>
      <c r="HXU7" s="155"/>
      <c r="HXV7" s="155"/>
      <c r="HXW7" s="155"/>
      <c r="HXX7" s="155"/>
      <c r="HXY7" s="155"/>
      <c r="HXZ7" s="155"/>
      <c r="HYA7" s="155"/>
      <c r="HYB7" s="155"/>
      <c r="HYC7" s="155"/>
      <c r="HYD7" s="155"/>
      <c r="HYE7" s="155"/>
      <c r="HYF7" s="155"/>
      <c r="HYG7" s="155"/>
      <c r="HYH7" s="155"/>
      <c r="HYI7" s="155"/>
      <c r="HYJ7" s="155"/>
      <c r="HYK7" s="155"/>
      <c r="HYL7" s="155"/>
      <c r="HYM7" s="155"/>
      <c r="HYN7" s="155"/>
      <c r="HYO7" s="155"/>
      <c r="HYP7" s="155"/>
      <c r="HYQ7" s="155"/>
      <c r="HYR7" s="155"/>
      <c r="HYS7" s="155"/>
      <c r="HYT7" s="155"/>
      <c r="HYU7" s="155"/>
      <c r="HYV7" s="155"/>
      <c r="HYW7" s="155"/>
      <c r="HYX7" s="155"/>
      <c r="HYY7" s="155"/>
      <c r="HYZ7" s="155"/>
      <c r="HZA7" s="155"/>
      <c r="HZB7" s="155"/>
      <c r="HZC7" s="155"/>
      <c r="HZD7" s="155"/>
      <c r="HZE7" s="155"/>
      <c r="HZF7" s="155"/>
      <c r="HZG7" s="155"/>
      <c r="HZH7" s="155"/>
      <c r="HZI7" s="155"/>
      <c r="HZJ7" s="155"/>
      <c r="HZK7" s="155"/>
      <c r="HZL7" s="155"/>
      <c r="HZM7" s="155"/>
      <c r="HZN7" s="155"/>
      <c r="HZO7" s="155"/>
      <c r="HZP7" s="155"/>
      <c r="HZQ7" s="155"/>
      <c r="HZR7" s="155"/>
      <c r="HZS7" s="155"/>
      <c r="HZT7" s="155"/>
      <c r="HZU7" s="155"/>
      <c r="HZV7" s="155"/>
      <c r="HZW7" s="155"/>
      <c r="HZX7" s="155"/>
      <c r="HZY7" s="155"/>
      <c r="HZZ7" s="155"/>
      <c r="IAA7" s="155"/>
      <c r="IAB7" s="155"/>
      <c r="IAC7" s="155"/>
      <c r="IAD7" s="155"/>
      <c r="IAE7" s="155"/>
      <c r="IAF7" s="155"/>
      <c r="IAG7" s="155"/>
      <c r="IAH7" s="155"/>
      <c r="IAI7" s="155"/>
      <c r="IAJ7" s="155"/>
      <c r="IAK7" s="155"/>
      <c r="IAL7" s="155"/>
      <c r="IAM7" s="155"/>
      <c r="IAN7" s="155"/>
      <c r="IAO7" s="155"/>
      <c r="IAP7" s="155"/>
      <c r="IAQ7" s="155"/>
      <c r="IAR7" s="155"/>
      <c r="IAS7" s="155"/>
      <c r="IAT7" s="155"/>
      <c r="IAU7" s="155"/>
      <c r="IAV7" s="155"/>
      <c r="IAW7" s="155"/>
      <c r="IAX7" s="155"/>
      <c r="IAY7" s="155"/>
      <c r="IAZ7" s="155"/>
      <c r="IBA7" s="155"/>
      <c r="IBB7" s="155"/>
      <c r="IBC7" s="155"/>
      <c r="IBD7" s="155"/>
      <c r="IBE7" s="155"/>
      <c r="IBF7" s="155"/>
      <c r="IBG7" s="155"/>
      <c r="IBH7" s="155"/>
      <c r="IBI7" s="155"/>
      <c r="IBJ7" s="155"/>
      <c r="IBK7" s="155"/>
      <c r="IBL7" s="155"/>
      <c r="IBM7" s="155"/>
      <c r="IBN7" s="155"/>
      <c r="IBO7" s="155"/>
      <c r="IBP7" s="155"/>
      <c r="IBQ7" s="155"/>
      <c r="IBR7" s="155"/>
      <c r="IBS7" s="155"/>
      <c r="IBT7" s="155"/>
      <c r="IBU7" s="155"/>
      <c r="IBV7" s="155"/>
      <c r="IBW7" s="155"/>
      <c r="IBX7" s="155"/>
      <c r="IBY7" s="155"/>
      <c r="IBZ7" s="155"/>
      <c r="ICA7" s="155"/>
      <c r="ICB7" s="155"/>
      <c r="ICC7" s="155"/>
      <c r="ICD7" s="155"/>
      <c r="ICE7" s="155"/>
      <c r="ICF7" s="155"/>
      <c r="ICG7" s="155"/>
      <c r="ICH7" s="155"/>
      <c r="ICI7" s="155"/>
      <c r="ICJ7" s="155"/>
      <c r="ICK7" s="155"/>
      <c r="ICL7" s="155"/>
      <c r="ICM7" s="155"/>
      <c r="ICN7" s="155"/>
      <c r="ICO7" s="155"/>
      <c r="ICP7" s="155"/>
      <c r="ICQ7" s="155"/>
      <c r="ICR7" s="155"/>
      <c r="ICS7" s="155"/>
      <c r="ICT7" s="155"/>
      <c r="ICU7" s="155"/>
      <c r="ICV7" s="155"/>
      <c r="ICW7" s="155"/>
      <c r="ICX7" s="155"/>
      <c r="ICY7" s="155"/>
      <c r="ICZ7" s="155"/>
      <c r="IDA7" s="155"/>
      <c r="IDB7" s="155"/>
      <c r="IDC7" s="155"/>
      <c r="IDD7" s="155"/>
      <c r="IDE7" s="155"/>
      <c r="IDF7" s="155"/>
      <c r="IDG7" s="155"/>
      <c r="IDH7" s="155"/>
      <c r="IDI7" s="155"/>
      <c r="IDJ7" s="155"/>
      <c r="IDK7" s="155"/>
      <c r="IDL7" s="155"/>
      <c r="IDM7" s="155"/>
      <c r="IDN7" s="155"/>
      <c r="IDO7" s="155"/>
      <c r="IDP7" s="155"/>
      <c r="IDQ7" s="155"/>
      <c r="IDR7" s="155"/>
      <c r="IDS7" s="155"/>
      <c r="IDT7" s="155"/>
      <c r="IDU7" s="155"/>
      <c r="IDV7" s="155"/>
      <c r="IDW7" s="155"/>
      <c r="IDX7" s="155"/>
      <c r="IDY7" s="155"/>
      <c r="IDZ7" s="155"/>
      <c r="IEA7" s="155"/>
      <c r="IEB7" s="155"/>
      <c r="IEC7" s="155"/>
      <c r="IED7" s="155"/>
      <c r="IEE7" s="155"/>
      <c r="IEF7" s="155"/>
      <c r="IEG7" s="155"/>
      <c r="IEH7" s="155"/>
      <c r="IEI7" s="155"/>
      <c r="IEJ7" s="155"/>
      <c r="IEK7" s="155"/>
      <c r="IEL7" s="155"/>
      <c r="IEM7" s="155"/>
      <c r="IEN7" s="155"/>
      <c r="IEO7" s="155"/>
      <c r="IEP7" s="155"/>
      <c r="IEQ7" s="155"/>
      <c r="IER7" s="155"/>
      <c r="IES7" s="155"/>
      <c r="IET7" s="155"/>
      <c r="IEU7" s="155"/>
      <c r="IEV7" s="155"/>
      <c r="IEW7" s="155"/>
      <c r="IEX7" s="155"/>
      <c r="IEY7" s="155"/>
      <c r="IEZ7" s="155"/>
      <c r="IFA7" s="155"/>
      <c r="IFB7" s="155"/>
      <c r="IFC7" s="155"/>
      <c r="IFD7" s="155"/>
      <c r="IFE7" s="155"/>
      <c r="IFF7" s="155"/>
      <c r="IFG7" s="155"/>
      <c r="IFH7" s="155"/>
      <c r="IFI7" s="155"/>
      <c r="IFJ7" s="155"/>
      <c r="IFK7" s="155"/>
      <c r="IFL7" s="155"/>
      <c r="IFM7" s="155"/>
      <c r="IFN7" s="155"/>
      <c r="IFO7" s="155"/>
      <c r="IFP7" s="155"/>
      <c r="IFQ7" s="155"/>
      <c r="IFR7" s="155"/>
      <c r="IFS7" s="155"/>
      <c r="IFT7" s="155"/>
      <c r="IFU7" s="155"/>
      <c r="IFV7" s="155"/>
      <c r="IFW7" s="155"/>
      <c r="IFX7" s="155"/>
      <c r="IFY7" s="155"/>
      <c r="IFZ7" s="155"/>
      <c r="IGA7" s="155"/>
      <c r="IGB7" s="155"/>
      <c r="IGC7" s="155"/>
      <c r="IGD7" s="155"/>
      <c r="IGE7" s="155"/>
      <c r="IGF7" s="155"/>
      <c r="IGG7" s="155"/>
      <c r="IGH7" s="155"/>
      <c r="IGI7" s="155"/>
      <c r="IGJ7" s="155"/>
      <c r="IGK7" s="155"/>
      <c r="IGL7" s="155"/>
      <c r="IGM7" s="155"/>
      <c r="IGN7" s="155"/>
      <c r="IGO7" s="155"/>
      <c r="IGP7" s="155"/>
      <c r="IGQ7" s="155"/>
      <c r="IGR7" s="155"/>
      <c r="IGS7" s="155"/>
      <c r="IGT7" s="155"/>
      <c r="IGU7" s="155"/>
      <c r="IGV7" s="155"/>
      <c r="IGW7" s="155"/>
      <c r="IGX7" s="155"/>
      <c r="IGY7" s="155"/>
      <c r="IGZ7" s="155"/>
      <c r="IHA7" s="155"/>
      <c r="IHB7" s="155"/>
      <c r="IHC7" s="155"/>
      <c r="IHD7" s="155"/>
      <c r="IHE7" s="155"/>
      <c r="IHF7" s="155"/>
      <c r="IHG7" s="155"/>
      <c r="IHH7" s="155"/>
      <c r="IHI7" s="155"/>
      <c r="IHJ7" s="155"/>
      <c r="IHK7" s="155"/>
      <c r="IHL7" s="155"/>
      <c r="IHM7" s="155"/>
      <c r="IHN7" s="155"/>
      <c r="IHO7" s="155"/>
      <c r="IHP7" s="155"/>
      <c r="IHQ7" s="155"/>
      <c r="IHR7" s="155"/>
      <c r="IHS7" s="155"/>
      <c r="IHT7" s="155"/>
      <c r="IHU7" s="155"/>
      <c r="IHV7" s="155"/>
      <c r="IHW7" s="155"/>
      <c r="IHX7" s="155"/>
      <c r="IHY7" s="155"/>
      <c r="IHZ7" s="155"/>
      <c r="IIA7" s="155"/>
      <c r="IIB7" s="155"/>
      <c r="IIC7" s="155"/>
      <c r="IID7" s="155"/>
      <c r="IIE7" s="155"/>
      <c r="IIF7" s="155"/>
      <c r="IIG7" s="155"/>
      <c r="IIH7" s="155"/>
      <c r="III7" s="155"/>
      <c r="IIJ7" s="155"/>
      <c r="IIK7" s="155"/>
      <c r="IIL7" s="155"/>
      <c r="IIM7" s="155"/>
      <c r="IIN7" s="155"/>
      <c r="IIO7" s="155"/>
      <c r="IIP7" s="155"/>
      <c r="IIQ7" s="155"/>
      <c r="IIR7" s="155"/>
      <c r="IIS7" s="155"/>
      <c r="IIT7" s="155"/>
      <c r="IIU7" s="155"/>
      <c r="IIV7" s="155"/>
      <c r="IIW7" s="155"/>
      <c r="IIX7" s="155"/>
      <c r="IIY7" s="155"/>
      <c r="IIZ7" s="155"/>
      <c r="IJA7" s="155"/>
      <c r="IJB7" s="155"/>
      <c r="IJC7" s="155"/>
      <c r="IJD7" s="155"/>
      <c r="IJE7" s="155"/>
      <c r="IJF7" s="155"/>
      <c r="IJG7" s="155"/>
      <c r="IJH7" s="155"/>
      <c r="IJI7" s="155"/>
      <c r="IJJ7" s="155"/>
      <c r="IJK7" s="155"/>
      <c r="IJL7" s="155"/>
      <c r="IJM7" s="155"/>
      <c r="IJN7" s="155"/>
      <c r="IJO7" s="155"/>
      <c r="IJP7" s="155"/>
      <c r="IJQ7" s="155"/>
      <c r="IJR7" s="155"/>
      <c r="IJS7" s="155"/>
      <c r="IJT7" s="155"/>
      <c r="IJU7" s="155"/>
      <c r="IJV7" s="155"/>
      <c r="IJW7" s="155"/>
      <c r="IJX7" s="155"/>
      <c r="IJY7" s="155"/>
      <c r="IJZ7" s="155"/>
      <c r="IKA7" s="155"/>
      <c r="IKB7" s="155"/>
      <c r="IKC7" s="155"/>
      <c r="IKD7" s="155"/>
      <c r="IKE7" s="155"/>
      <c r="IKF7" s="155"/>
      <c r="IKG7" s="155"/>
      <c r="IKH7" s="155"/>
      <c r="IKI7" s="155"/>
      <c r="IKJ7" s="155"/>
      <c r="IKK7" s="155"/>
      <c r="IKL7" s="155"/>
      <c r="IKM7" s="155"/>
      <c r="IKN7" s="155"/>
      <c r="IKO7" s="155"/>
      <c r="IKP7" s="155"/>
      <c r="IKQ7" s="155"/>
      <c r="IKR7" s="155"/>
      <c r="IKS7" s="155"/>
      <c r="IKT7" s="155"/>
      <c r="IKU7" s="155"/>
      <c r="IKV7" s="155"/>
      <c r="IKW7" s="155"/>
      <c r="IKX7" s="155"/>
      <c r="IKY7" s="155"/>
      <c r="IKZ7" s="155"/>
      <c r="ILA7" s="155"/>
      <c r="ILB7" s="155"/>
      <c r="ILC7" s="155"/>
      <c r="ILD7" s="155"/>
      <c r="ILE7" s="155"/>
      <c r="ILF7" s="155"/>
      <c r="ILG7" s="155"/>
      <c r="ILH7" s="155"/>
      <c r="ILI7" s="155"/>
      <c r="ILJ7" s="155"/>
      <c r="ILK7" s="155"/>
      <c r="ILL7" s="155"/>
      <c r="ILM7" s="155"/>
      <c r="ILN7" s="155"/>
      <c r="ILO7" s="155"/>
      <c r="ILP7" s="155"/>
      <c r="ILQ7" s="155"/>
      <c r="ILR7" s="155"/>
      <c r="ILS7" s="155"/>
      <c r="ILT7" s="155"/>
      <c r="ILU7" s="155"/>
      <c r="ILV7" s="155"/>
      <c r="ILW7" s="155"/>
      <c r="ILX7" s="155"/>
      <c r="ILY7" s="155"/>
      <c r="ILZ7" s="155"/>
      <c r="IMA7" s="155"/>
      <c r="IMB7" s="155"/>
      <c r="IMC7" s="155"/>
      <c r="IMD7" s="155"/>
      <c r="IME7" s="155"/>
      <c r="IMF7" s="155"/>
      <c r="IMG7" s="155"/>
      <c r="IMH7" s="155"/>
      <c r="IMI7" s="155"/>
      <c r="IMJ7" s="155"/>
      <c r="IMK7" s="155"/>
      <c r="IML7" s="155"/>
      <c r="IMM7" s="155"/>
      <c r="IMN7" s="155"/>
      <c r="IMO7" s="155"/>
      <c r="IMP7" s="155"/>
      <c r="IMQ7" s="155"/>
      <c r="IMR7" s="155"/>
      <c r="IMS7" s="155"/>
      <c r="IMT7" s="155"/>
      <c r="IMU7" s="155"/>
      <c r="IMV7" s="155"/>
      <c r="IMW7" s="155"/>
      <c r="IMX7" s="155"/>
      <c r="IMY7" s="155"/>
      <c r="IMZ7" s="155"/>
      <c r="INA7" s="155"/>
      <c r="INB7" s="155"/>
      <c r="INC7" s="155"/>
      <c r="IND7" s="155"/>
      <c r="INE7" s="155"/>
      <c r="INF7" s="155"/>
      <c r="ING7" s="155"/>
      <c r="INH7" s="155"/>
      <c r="INI7" s="155"/>
      <c r="INJ7" s="155"/>
      <c r="INK7" s="155"/>
      <c r="INL7" s="155"/>
      <c r="INM7" s="155"/>
      <c r="INN7" s="155"/>
      <c r="INO7" s="155"/>
      <c r="INP7" s="155"/>
      <c r="INQ7" s="155"/>
      <c r="INR7" s="155"/>
      <c r="INS7" s="155"/>
      <c r="INT7" s="155"/>
      <c r="INU7" s="155"/>
      <c r="INV7" s="155"/>
      <c r="INW7" s="155"/>
      <c r="INX7" s="155"/>
      <c r="INY7" s="155"/>
      <c r="INZ7" s="155"/>
      <c r="IOA7" s="155"/>
      <c r="IOB7" s="155"/>
      <c r="IOC7" s="155"/>
      <c r="IOD7" s="155"/>
      <c r="IOE7" s="155"/>
      <c r="IOF7" s="155"/>
      <c r="IOG7" s="155"/>
      <c r="IOH7" s="155"/>
      <c r="IOI7" s="155"/>
      <c r="IOJ7" s="155"/>
      <c r="IOK7" s="155"/>
      <c r="IOL7" s="155"/>
      <c r="IOM7" s="155"/>
      <c r="ION7" s="155"/>
      <c r="IOO7" s="155"/>
      <c r="IOP7" s="155"/>
      <c r="IOQ7" s="155"/>
      <c r="IOR7" s="155"/>
      <c r="IOS7" s="155"/>
      <c r="IOT7" s="155"/>
      <c r="IOU7" s="155"/>
      <c r="IOV7" s="155"/>
      <c r="IOW7" s="155"/>
      <c r="IOX7" s="155"/>
      <c r="IOY7" s="155"/>
      <c r="IOZ7" s="155"/>
      <c r="IPA7" s="155"/>
      <c r="IPB7" s="155"/>
      <c r="IPC7" s="155"/>
      <c r="IPD7" s="155"/>
      <c r="IPE7" s="155"/>
      <c r="IPF7" s="155"/>
      <c r="IPG7" s="155"/>
      <c r="IPH7" s="155"/>
      <c r="IPI7" s="155"/>
      <c r="IPJ7" s="155"/>
      <c r="IPK7" s="155"/>
      <c r="IPL7" s="155"/>
      <c r="IPM7" s="155"/>
      <c r="IPN7" s="155"/>
      <c r="IPO7" s="155"/>
      <c r="IPP7" s="155"/>
      <c r="IPQ7" s="155"/>
      <c r="IPR7" s="155"/>
      <c r="IPS7" s="155"/>
      <c r="IPT7" s="155"/>
      <c r="IPU7" s="155"/>
      <c r="IPV7" s="155"/>
      <c r="IPW7" s="155"/>
      <c r="IPX7" s="155"/>
      <c r="IPY7" s="155"/>
      <c r="IPZ7" s="155"/>
      <c r="IQA7" s="155"/>
      <c r="IQB7" s="155"/>
      <c r="IQC7" s="155"/>
      <c r="IQD7" s="155"/>
      <c r="IQE7" s="155"/>
      <c r="IQF7" s="155"/>
      <c r="IQG7" s="155"/>
      <c r="IQH7" s="155"/>
      <c r="IQI7" s="155"/>
      <c r="IQJ7" s="155"/>
      <c r="IQK7" s="155"/>
      <c r="IQL7" s="155"/>
      <c r="IQM7" s="155"/>
      <c r="IQN7" s="155"/>
      <c r="IQO7" s="155"/>
      <c r="IQP7" s="155"/>
      <c r="IQQ7" s="155"/>
      <c r="IQR7" s="155"/>
      <c r="IQS7" s="155"/>
      <c r="IQT7" s="155"/>
      <c r="IQU7" s="155"/>
      <c r="IQV7" s="155"/>
      <c r="IQW7" s="155"/>
      <c r="IQX7" s="155"/>
      <c r="IQY7" s="155"/>
      <c r="IQZ7" s="155"/>
      <c r="IRA7" s="155"/>
      <c r="IRB7" s="155"/>
      <c r="IRC7" s="155"/>
      <c r="IRD7" s="155"/>
      <c r="IRE7" s="155"/>
      <c r="IRF7" s="155"/>
      <c r="IRG7" s="155"/>
      <c r="IRH7" s="155"/>
      <c r="IRI7" s="155"/>
      <c r="IRJ7" s="155"/>
      <c r="IRK7" s="155"/>
      <c r="IRL7" s="155"/>
      <c r="IRM7" s="155"/>
      <c r="IRN7" s="155"/>
      <c r="IRO7" s="155"/>
      <c r="IRP7" s="155"/>
      <c r="IRQ7" s="155"/>
      <c r="IRR7" s="155"/>
      <c r="IRS7" s="155"/>
      <c r="IRT7" s="155"/>
      <c r="IRU7" s="155"/>
      <c r="IRV7" s="155"/>
      <c r="IRW7" s="155"/>
      <c r="IRX7" s="155"/>
      <c r="IRY7" s="155"/>
      <c r="IRZ7" s="155"/>
      <c r="ISA7" s="155"/>
      <c r="ISB7" s="155"/>
      <c r="ISC7" s="155"/>
      <c r="ISD7" s="155"/>
      <c r="ISE7" s="155"/>
      <c r="ISF7" s="155"/>
      <c r="ISG7" s="155"/>
      <c r="ISH7" s="155"/>
      <c r="ISI7" s="155"/>
      <c r="ISJ7" s="155"/>
      <c r="ISK7" s="155"/>
      <c r="ISL7" s="155"/>
      <c r="ISM7" s="155"/>
      <c r="ISN7" s="155"/>
      <c r="ISO7" s="155"/>
      <c r="ISP7" s="155"/>
      <c r="ISQ7" s="155"/>
      <c r="ISR7" s="155"/>
      <c r="ISS7" s="155"/>
      <c r="IST7" s="155"/>
      <c r="ISU7" s="155"/>
      <c r="ISV7" s="155"/>
      <c r="ISW7" s="155"/>
      <c r="ISX7" s="155"/>
      <c r="ISY7" s="155"/>
      <c r="ISZ7" s="155"/>
      <c r="ITA7" s="155"/>
      <c r="ITB7" s="155"/>
      <c r="ITC7" s="155"/>
      <c r="ITD7" s="155"/>
      <c r="ITE7" s="155"/>
      <c r="ITF7" s="155"/>
      <c r="ITG7" s="155"/>
      <c r="ITH7" s="155"/>
      <c r="ITI7" s="155"/>
      <c r="ITJ7" s="155"/>
      <c r="ITK7" s="155"/>
      <c r="ITL7" s="155"/>
      <c r="ITM7" s="155"/>
      <c r="ITN7" s="155"/>
      <c r="ITO7" s="155"/>
      <c r="ITP7" s="155"/>
      <c r="ITQ7" s="155"/>
      <c r="ITR7" s="155"/>
      <c r="ITS7" s="155"/>
      <c r="ITT7" s="155"/>
      <c r="ITU7" s="155"/>
      <c r="ITV7" s="155"/>
      <c r="ITW7" s="155"/>
      <c r="ITX7" s="155"/>
      <c r="ITY7" s="155"/>
      <c r="ITZ7" s="155"/>
      <c r="IUA7" s="155"/>
      <c r="IUB7" s="155"/>
      <c r="IUC7" s="155"/>
      <c r="IUD7" s="155"/>
      <c r="IUE7" s="155"/>
      <c r="IUF7" s="155"/>
      <c r="IUG7" s="155"/>
      <c r="IUH7" s="155"/>
      <c r="IUI7" s="155"/>
      <c r="IUJ7" s="155"/>
      <c r="IUK7" s="155"/>
      <c r="IUL7" s="155"/>
      <c r="IUM7" s="155"/>
      <c r="IUN7" s="155"/>
      <c r="IUO7" s="155"/>
      <c r="IUP7" s="155"/>
      <c r="IUQ7" s="155"/>
      <c r="IUR7" s="155"/>
      <c r="IUS7" s="155"/>
      <c r="IUT7" s="155"/>
      <c r="IUU7" s="155"/>
      <c r="IUV7" s="155"/>
      <c r="IUW7" s="155"/>
      <c r="IUX7" s="155"/>
      <c r="IUY7" s="155"/>
      <c r="IUZ7" s="155"/>
      <c r="IVA7" s="155"/>
      <c r="IVB7" s="155"/>
      <c r="IVC7" s="155"/>
      <c r="IVD7" s="155"/>
      <c r="IVE7" s="155"/>
      <c r="IVF7" s="155"/>
      <c r="IVG7" s="155"/>
      <c r="IVH7" s="155"/>
      <c r="IVI7" s="155"/>
      <c r="IVJ7" s="155"/>
      <c r="IVK7" s="155"/>
      <c r="IVL7" s="155"/>
      <c r="IVM7" s="155"/>
      <c r="IVN7" s="155"/>
      <c r="IVO7" s="155"/>
      <c r="IVP7" s="155"/>
      <c r="IVQ7" s="155"/>
      <c r="IVR7" s="155"/>
      <c r="IVS7" s="155"/>
      <c r="IVT7" s="155"/>
      <c r="IVU7" s="155"/>
      <c r="IVV7" s="155"/>
      <c r="IVW7" s="155"/>
      <c r="IVX7" s="155"/>
      <c r="IVY7" s="155"/>
      <c r="IVZ7" s="155"/>
      <c r="IWA7" s="155"/>
      <c r="IWB7" s="155"/>
      <c r="IWC7" s="155"/>
      <c r="IWD7" s="155"/>
      <c r="IWE7" s="155"/>
      <c r="IWF7" s="155"/>
      <c r="IWG7" s="155"/>
      <c r="IWH7" s="155"/>
      <c r="IWI7" s="155"/>
      <c r="IWJ7" s="155"/>
      <c r="IWK7" s="155"/>
      <c r="IWL7" s="155"/>
      <c r="IWM7" s="155"/>
      <c r="IWN7" s="155"/>
      <c r="IWO7" s="155"/>
      <c r="IWP7" s="155"/>
      <c r="IWQ7" s="155"/>
      <c r="IWR7" s="155"/>
      <c r="IWS7" s="155"/>
      <c r="IWT7" s="155"/>
      <c r="IWU7" s="155"/>
      <c r="IWV7" s="155"/>
      <c r="IWW7" s="155"/>
      <c r="IWX7" s="155"/>
      <c r="IWY7" s="155"/>
      <c r="IWZ7" s="155"/>
      <c r="IXA7" s="155"/>
      <c r="IXB7" s="155"/>
      <c r="IXC7" s="155"/>
      <c r="IXD7" s="155"/>
      <c r="IXE7" s="155"/>
      <c r="IXF7" s="155"/>
      <c r="IXG7" s="155"/>
      <c r="IXH7" s="155"/>
      <c r="IXI7" s="155"/>
      <c r="IXJ7" s="155"/>
      <c r="IXK7" s="155"/>
      <c r="IXL7" s="155"/>
      <c r="IXM7" s="155"/>
      <c r="IXN7" s="155"/>
      <c r="IXO7" s="155"/>
      <c r="IXP7" s="155"/>
      <c r="IXQ7" s="155"/>
      <c r="IXR7" s="155"/>
      <c r="IXS7" s="155"/>
      <c r="IXT7" s="155"/>
      <c r="IXU7" s="155"/>
      <c r="IXV7" s="155"/>
      <c r="IXW7" s="155"/>
      <c r="IXX7" s="155"/>
      <c r="IXY7" s="155"/>
      <c r="IXZ7" s="155"/>
      <c r="IYA7" s="155"/>
      <c r="IYB7" s="155"/>
      <c r="IYC7" s="155"/>
      <c r="IYD7" s="155"/>
      <c r="IYE7" s="155"/>
      <c r="IYF7" s="155"/>
      <c r="IYG7" s="155"/>
      <c r="IYH7" s="155"/>
      <c r="IYI7" s="155"/>
      <c r="IYJ7" s="155"/>
      <c r="IYK7" s="155"/>
      <c r="IYL7" s="155"/>
      <c r="IYM7" s="155"/>
      <c r="IYN7" s="155"/>
      <c r="IYO7" s="155"/>
      <c r="IYP7" s="155"/>
      <c r="IYQ7" s="155"/>
      <c r="IYR7" s="155"/>
      <c r="IYS7" s="155"/>
      <c r="IYT7" s="155"/>
      <c r="IYU7" s="155"/>
      <c r="IYV7" s="155"/>
      <c r="IYW7" s="155"/>
      <c r="IYX7" s="155"/>
      <c r="IYY7" s="155"/>
      <c r="IYZ7" s="155"/>
      <c r="IZA7" s="155"/>
      <c r="IZB7" s="155"/>
      <c r="IZC7" s="155"/>
      <c r="IZD7" s="155"/>
      <c r="IZE7" s="155"/>
      <c r="IZF7" s="155"/>
      <c r="IZG7" s="155"/>
      <c r="IZH7" s="155"/>
      <c r="IZI7" s="155"/>
      <c r="IZJ7" s="155"/>
      <c r="IZK7" s="155"/>
      <c r="IZL7" s="155"/>
      <c r="IZM7" s="155"/>
      <c r="IZN7" s="155"/>
      <c r="IZO7" s="155"/>
      <c r="IZP7" s="155"/>
      <c r="IZQ7" s="155"/>
      <c r="IZR7" s="155"/>
      <c r="IZS7" s="155"/>
      <c r="IZT7" s="155"/>
      <c r="IZU7" s="155"/>
      <c r="IZV7" s="155"/>
      <c r="IZW7" s="155"/>
      <c r="IZX7" s="155"/>
      <c r="IZY7" s="155"/>
      <c r="IZZ7" s="155"/>
      <c r="JAA7" s="155"/>
      <c r="JAB7" s="155"/>
      <c r="JAC7" s="155"/>
      <c r="JAD7" s="155"/>
      <c r="JAE7" s="155"/>
      <c r="JAF7" s="155"/>
      <c r="JAG7" s="155"/>
      <c r="JAH7" s="155"/>
      <c r="JAI7" s="155"/>
      <c r="JAJ7" s="155"/>
      <c r="JAK7" s="155"/>
      <c r="JAL7" s="155"/>
      <c r="JAM7" s="155"/>
      <c r="JAN7" s="155"/>
      <c r="JAO7" s="155"/>
      <c r="JAP7" s="155"/>
      <c r="JAQ7" s="155"/>
      <c r="JAR7" s="155"/>
      <c r="JAS7" s="155"/>
      <c r="JAT7" s="155"/>
      <c r="JAU7" s="155"/>
      <c r="JAV7" s="155"/>
      <c r="JAW7" s="155"/>
      <c r="JAX7" s="155"/>
      <c r="JAY7" s="155"/>
      <c r="JAZ7" s="155"/>
      <c r="JBA7" s="155"/>
      <c r="JBB7" s="155"/>
      <c r="JBC7" s="155"/>
      <c r="JBD7" s="155"/>
      <c r="JBE7" s="155"/>
      <c r="JBF7" s="155"/>
      <c r="JBG7" s="155"/>
      <c r="JBH7" s="155"/>
      <c r="JBI7" s="155"/>
      <c r="JBJ7" s="155"/>
      <c r="JBK7" s="155"/>
      <c r="JBL7" s="155"/>
      <c r="JBM7" s="155"/>
      <c r="JBN7" s="155"/>
      <c r="JBO7" s="155"/>
      <c r="JBP7" s="155"/>
      <c r="JBQ7" s="155"/>
      <c r="JBR7" s="155"/>
      <c r="JBS7" s="155"/>
      <c r="JBT7" s="155"/>
      <c r="JBU7" s="155"/>
      <c r="JBV7" s="155"/>
      <c r="JBW7" s="155"/>
      <c r="JBX7" s="155"/>
      <c r="JBY7" s="155"/>
      <c r="JBZ7" s="155"/>
      <c r="JCA7" s="155"/>
      <c r="JCB7" s="155"/>
      <c r="JCC7" s="155"/>
      <c r="JCD7" s="155"/>
      <c r="JCE7" s="155"/>
      <c r="JCF7" s="155"/>
      <c r="JCG7" s="155"/>
      <c r="JCH7" s="155"/>
      <c r="JCI7" s="155"/>
      <c r="JCJ7" s="155"/>
      <c r="JCK7" s="155"/>
      <c r="JCL7" s="155"/>
      <c r="JCM7" s="155"/>
      <c r="JCN7" s="155"/>
      <c r="JCO7" s="155"/>
      <c r="JCP7" s="155"/>
      <c r="JCQ7" s="155"/>
      <c r="JCR7" s="155"/>
      <c r="JCS7" s="155"/>
      <c r="JCT7" s="155"/>
      <c r="JCU7" s="155"/>
      <c r="JCV7" s="155"/>
      <c r="JCW7" s="155"/>
      <c r="JCX7" s="155"/>
      <c r="JCY7" s="155"/>
      <c r="JCZ7" s="155"/>
      <c r="JDA7" s="155"/>
      <c r="JDB7" s="155"/>
      <c r="JDC7" s="155"/>
      <c r="JDD7" s="155"/>
      <c r="JDE7" s="155"/>
      <c r="JDF7" s="155"/>
      <c r="JDG7" s="155"/>
      <c r="JDH7" s="155"/>
      <c r="JDI7" s="155"/>
      <c r="JDJ7" s="155"/>
      <c r="JDK7" s="155"/>
      <c r="JDL7" s="155"/>
      <c r="JDM7" s="155"/>
      <c r="JDN7" s="155"/>
      <c r="JDO7" s="155"/>
      <c r="JDP7" s="155"/>
      <c r="JDQ7" s="155"/>
      <c r="JDR7" s="155"/>
      <c r="JDS7" s="155"/>
      <c r="JDT7" s="155"/>
      <c r="JDU7" s="155"/>
      <c r="JDV7" s="155"/>
      <c r="JDW7" s="155"/>
      <c r="JDX7" s="155"/>
      <c r="JDY7" s="155"/>
      <c r="JDZ7" s="155"/>
      <c r="JEA7" s="155"/>
      <c r="JEB7" s="155"/>
      <c r="JEC7" s="155"/>
      <c r="JED7" s="155"/>
      <c r="JEE7" s="155"/>
      <c r="JEF7" s="155"/>
      <c r="JEG7" s="155"/>
      <c r="JEH7" s="155"/>
      <c r="JEI7" s="155"/>
      <c r="JEJ7" s="155"/>
      <c r="JEK7" s="155"/>
      <c r="JEL7" s="155"/>
      <c r="JEM7" s="155"/>
      <c r="JEN7" s="155"/>
      <c r="JEO7" s="155"/>
      <c r="JEP7" s="155"/>
      <c r="JEQ7" s="155"/>
      <c r="JER7" s="155"/>
      <c r="JES7" s="155"/>
      <c r="JET7" s="155"/>
      <c r="JEU7" s="155"/>
      <c r="JEV7" s="155"/>
      <c r="JEW7" s="155"/>
      <c r="JEX7" s="155"/>
      <c r="JEY7" s="155"/>
      <c r="JEZ7" s="155"/>
      <c r="JFA7" s="155"/>
      <c r="JFB7" s="155"/>
      <c r="JFC7" s="155"/>
      <c r="JFD7" s="155"/>
      <c r="JFE7" s="155"/>
      <c r="JFF7" s="155"/>
      <c r="JFG7" s="155"/>
      <c r="JFH7" s="155"/>
      <c r="JFI7" s="155"/>
      <c r="JFJ7" s="155"/>
      <c r="JFK7" s="155"/>
      <c r="JFL7" s="155"/>
      <c r="JFM7" s="155"/>
      <c r="JFN7" s="155"/>
      <c r="JFO7" s="155"/>
      <c r="JFP7" s="155"/>
      <c r="JFQ7" s="155"/>
      <c r="JFR7" s="155"/>
      <c r="JFS7" s="155"/>
      <c r="JFT7" s="155"/>
      <c r="JFU7" s="155"/>
      <c r="JFV7" s="155"/>
      <c r="JFW7" s="155"/>
      <c r="JFX7" s="155"/>
      <c r="JFY7" s="155"/>
      <c r="JFZ7" s="155"/>
      <c r="JGA7" s="155"/>
      <c r="JGB7" s="155"/>
      <c r="JGC7" s="155"/>
      <c r="JGD7" s="155"/>
      <c r="JGE7" s="155"/>
      <c r="JGF7" s="155"/>
      <c r="JGG7" s="155"/>
      <c r="JGH7" s="155"/>
      <c r="JGI7" s="155"/>
      <c r="JGJ7" s="155"/>
      <c r="JGK7" s="155"/>
      <c r="JGL7" s="155"/>
      <c r="JGM7" s="155"/>
      <c r="JGN7" s="155"/>
      <c r="JGO7" s="155"/>
      <c r="JGP7" s="155"/>
      <c r="JGQ7" s="155"/>
      <c r="JGR7" s="155"/>
      <c r="JGS7" s="155"/>
      <c r="JGT7" s="155"/>
      <c r="JGU7" s="155"/>
      <c r="JGV7" s="155"/>
      <c r="JGW7" s="155"/>
      <c r="JGX7" s="155"/>
      <c r="JGY7" s="155"/>
      <c r="JGZ7" s="155"/>
      <c r="JHA7" s="155"/>
      <c r="JHB7" s="155"/>
      <c r="JHC7" s="155"/>
      <c r="JHD7" s="155"/>
      <c r="JHE7" s="155"/>
      <c r="JHF7" s="155"/>
      <c r="JHG7" s="155"/>
      <c r="JHH7" s="155"/>
      <c r="JHI7" s="155"/>
      <c r="JHJ7" s="155"/>
      <c r="JHK7" s="155"/>
      <c r="JHL7" s="155"/>
      <c r="JHM7" s="155"/>
      <c r="JHN7" s="155"/>
      <c r="JHO7" s="155"/>
      <c r="JHP7" s="155"/>
      <c r="JHQ7" s="155"/>
      <c r="JHR7" s="155"/>
      <c r="JHS7" s="155"/>
      <c r="JHT7" s="155"/>
      <c r="JHU7" s="155"/>
      <c r="JHV7" s="155"/>
      <c r="JHW7" s="155"/>
      <c r="JHX7" s="155"/>
      <c r="JHY7" s="155"/>
      <c r="JHZ7" s="155"/>
      <c r="JIA7" s="155"/>
      <c r="JIB7" s="155"/>
      <c r="JIC7" s="155"/>
      <c r="JID7" s="155"/>
      <c r="JIE7" s="155"/>
      <c r="JIF7" s="155"/>
      <c r="JIG7" s="155"/>
      <c r="JIH7" s="155"/>
      <c r="JII7" s="155"/>
      <c r="JIJ7" s="155"/>
      <c r="JIK7" s="155"/>
      <c r="JIL7" s="155"/>
      <c r="JIM7" s="155"/>
      <c r="JIN7" s="155"/>
      <c r="JIO7" s="155"/>
      <c r="JIP7" s="155"/>
      <c r="JIQ7" s="155"/>
      <c r="JIR7" s="155"/>
      <c r="JIS7" s="155"/>
      <c r="JIT7" s="155"/>
      <c r="JIU7" s="155"/>
      <c r="JIV7" s="155"/>
      <c r="JIW7" s="155"/>
      <c r="JIX7" s="155"/>
      <c r="JIY7" s="155"/>
      <c r="JIZ7" s="155"/>
      <c r="JJA7" s="155"/>
      <c r="JJB7" s="155"/>
      <c r="JJC7" s="155"/>
      <c r="JJD7" s="155"/>
      <c r="JJE7" s="155"/>
      <c r="JJF7" s="155"/>
      <c r="JJG7" s="155"/>
      <c r="JJH7" s="155"/>
      <c r="JJI7" s="155"/>
      <c r="JJJ7" s="155"/>
      <c r="JJK7" s="155"/>
      <c r="JJL7" s="155"/>
      <c r="JJM7" s="155"/>
      <c r="JJN7" s="155"/>
      <c r="JJO7" s="155"/>
      <c r="JJP7" s="155"/>
      <c r="JJQ7" s="155"/>
      <c r="JJR7" s="155"/>
      <c r="JJS7" s="155"/>
      <c r="JJT7" s="155"/>
      <c r="JJU7" s="155"/>
      <c r="JJV7" s="155"/>
      <c r="JJW7" s="155"/>
      <c r="JJX7" s="155"/>
      <c r="JJY7" s="155"/>
      <c r="JJZ7" s="155"/>
      <c r="JKA7" s="155"/>
      <c r="JKB7" s="155"/>
      <c r="JKC7" s="155"/>
      <c r="JKD7" s="155"/>
      <c r="JKE7" s="155"/>
      <c r="JKF7" s="155"/>
      <c r="JKG7" s="155"/>
      <c r="JKH7" s="155"/>
      <c r="JKI7" s="155"/>
      <c r="JKJ7" s="155"/>
      <c r="JKK7" s="155"/>
      <c r="JKL7" s="155"/>
      <c r="JKM7" s="155"/>
      <c r="JKN7" s="155"/>
      <c r="JKO7" s="155"/>
      <c r="JKP7" s="155"/>
      <c r="JKQ7" s="155"/>
      <c r="JKR7" s="155"/>
      <c r="JKS7" s="155"/>
      <c r="JKT7" s="155"/>
      <c r="JKU7" s="155"/>
      <c r="JKV7" s="155"/>
      <c r="JKW7" s="155"/>
      <c r="JKX7" s="155"/>
      <c r="JKY7" s="155"/>
      <c r="JKZ7" s="155"/>
      <c r="JLA7" s="155"/>
      <c r="JLB7" s="155"/>
      <c r="JLC7" s="155"/>
      <c r="JLD7" s="155"/>
      <c r="JLE7" s="155"/>
      <c r="JLF7" s="155"/>
      <c r="JLG7" s="155"/>
      <c r="JLH7" s="155"/>
      <c r="JLI7" s="155"/>
      <c r="JLJ7" s="155"/>
      <c r="JLK7" s="155"/>
      <c r="JLL7" s="155"/>
      <c r="JLM7" s="155"/>
      <c r="JLN7" s="155"/>
      <c r="JLO7" s="155"/>
      <c r="JLP7" s="155"/>
      <c r="JLQ7" s="155"/>
      <c r="JLR7" s="155"/>
      <c r="JLS7" s="155"/>
      <c r="JLT7" s="155"/>
      <c r="JLU7" s="155"/>
      <c r="JLV7" s="155"/>
      <c r="JLW7" s="155"/>
      <c r="JLX7" s="155"/>
      <c r="JLY7" s="155"/>
      <c r="JLZ7" s="155"/>
      <c r="JMA7" s="155"/>
      <c r="JMB7" s="155"/>
      <c r="JMC7" s="155"/>
      <c r="JMD7" s="155"/>
      <c r="JME7" s="155"/>
      <c r="JMF7" s="155"/>
      <c r="JMG7" s="155"/>
      <c r="JMH7" s="155"/>
      <c r="JMI7" s="155"/>
      <c r="JMJ7" s="155"/>
      <c r="JMK7" s="155"/>
      <c r="JML7" s="155"/>
      <c r="JMM7" s="155"/>
      <c r="JMN7" s="155"/>
      <c r="JMO7" s="155"/>
      <c r="JMP7" s="155"/>
      <c r="JMQ7" s="155"/>
      <c r="JMR7" s="155"/>
      <c r="JMS7" s="155"/>
      <c r="JMT7" s="155"/>
      <c r="JMU7" s="155"/>
      <c r="JMV7" s="155"/>
      <c r="JMW7" s="155"/>
      <c r="JMX7" s="155"/>
      <c r="JMY7" s="155"/>
      <c r="JMZ7" s="155"/>
      <c r="JNA7" s="155"/>
      <c r="JNB7" s="155"/>
      <c r="JNC7" s="155"/>
      <c r="JND7" s="155"/>
      <c r="JNE7" s="155"/>
      <c r="JNF7" s="155"/>
      <c r="JNG7" s="155"/>
      <c r="JNH7" s="155"/>
      <c r="JNI7" s="155"/>
      <c r="JNJ7" s="155"/>
      <c r="JNK7" s="155"/>
      <c r="JNL7" s="155"/>
      <c r="JNM7" s="155"/>
      <c r="JNN7" s="155"/>
      <c r="JNO7" s="155"/>
      <c r="JNP7" s="155"/>
      <c r="JNQ7" s="155"/>
      <c r="JNR7" s="155"/>
      <c r="JNS7" s="155"/>
      <c r="JNT7" s="155"/>
      <c r="JNU7" s="155"/>
      <c r="JNV7" s="155"/>
      <c r="JNW7" s="155"/>
      <c r="JNX7" s="155"/>
      <c r="JNY7" s="155"/>
      <c r="JNZ7" s="155"/>
      <c r="JOA7" s="155"/>
      <c r="JOB7" s="155"/>
      <c r="JOC7" s="155"/>
      <c r="JOD7" s="155"/>
      <c r="JOE7" s="155"/>
      <c r="JOF7" s="155"/>
      <c r="JOG7" s="155"/>
      <c r="JOH7" s="155"/>
      <c r="JOI7" s="155"/>
      <c r="JOJ7" s="155"/>
      <c r="JOK7" s="155"/>
      <c r="JOL7" s="155"/>
      <c r="JOM7" s="155"/>
      <c r="JON7" s="155"/>
      <c r="JOO7" s="155"/>
      <c r="JOP7" s="155"/>
      <c r="JOQ7" s="155"/>
      <c r="JOR7" s="155"/>
      <c r="JOS7" s="155"/>
      <c r="JOT7" s="155"/>
      <c r="JOU7" s="155"/>
      <c r="JOV7" s="155"/>
      <c r="JOW7" s="155"/>
      <c r="JOX7" s="155"/>
      <c r="JOY7" s="155"/>
      <c r="JOZ7" s="155"/>
      <c r="JPA7" s="155"/>
      <c r="JPB7" s="155"/>
      <c r="JPC7" s="155"/>
      <c r="JPD7" s="155"/>
      <c r="JPE7" s="155"/>
      <c r="JPF7" s="155"/>
      <c r="JPG7" s="155"/>
      <c r="JPH7" s="155"/>
      <c r="JPI7" s="155"/>
      <c r="JPJ7" s="155"/>
      <c r="JPK7" s="155"/>
      <c r="JPL7" s="155"/>
      <c r="JPM7" s="155"/>
      <c r="JPN7" s="155"/>
      <c r="JPO7" s="155"/>
      <c r="JPP7" s="155"/>
      <c r="JPQ7" s="155"/>
      <c r="JPR7" s="155"/>
      <c r="JPS7" s="155"/>
      <c r="JPT7" s="155"/>
      <c r="JPU7" s="155"/>
      <c r="JPV7" s="155"/>
      <c r="JPW7" s="155"/>
      <c r="JPX7" s="155"/>
      <c r="JPY7" s="155"/>
      <c r="JPZ7" s="155"/>
      <c r="JQA7" s="155"/>
      <c r="JQB7" s="155"/>
      <c r="JQC7" s="155"/>
      <c r="JQD7" s="155"/>
      <c r="JQE7" s="155"/>
      <c r="JQF7" s="155"/>
      <c r="JQG7" s="155"/>
      <c r="JQH7" s="155"/>
      <c r="JQI7" s="155"/>
      <c r="JQJ7" s="155"/>
      <c r="JQK7" s="155"/>
      <c r="JQL7" s="155"/>
      <c r="JQM7" s="155"/>
      <c r="JQN7" s="155"/>
      <c r="JQO7" s="155"/>
      <c r="JQP7" s="155"/>
      <c r="JQQ7" s="155"/>
      <c r="JQR7" s="155"/>
      <c r="JQS7" s="155"/>
      <c r="JQT7" s="155"/>
      <c r="JQU7" s="155"/>
      <c r="JQV7" s="155"/>
      <c r="JQW7" s="155"/>
      <c r="JQX7" s="155"/>
      <c r="JQY7" s="155"/>
      <c r="JQZ7" s="155"/>
      <c r="JRA7" s="155"/>
      <c r="JRB7" s="155"/>
      <c r="JRC7" s="155"/>
      <c r="JRD7" s="155"/>
      <c r="JRE7" s="155"/>
      <c r="JRF7" s="155"/>
      <c r="JRG7" s="155"/>
      <c r="JRH7" s="155"/>
      <c r="JRI7" s="155"/>
      <c r="JRJ7" s="155"/>
      <c r="JRK7" s="155"/>
      <c r="JRL7" s="155"/>
      <c r="JRM7" s="155"/>
      <c r="JRN7" s="155"/>
      <c r="JRO7" s="155"/>
      <c r="JRP7" s="155"/>
      <c r="JRQ7" s="155"/>
      <c r="JRR7" s="155"/>
      <c r="JRS7" s="155"/>
      <c r="JRT7" s="155"/>
      <c r="JRU7" s="155"/>
      <c r="JRV7" s="155"/>
      <c r="JRW7" s="155"/>
      <c r="JRX7" s="155"/>
      <c r="JRY7" s="155"/>
      <c r="JRZ7" s="155"/>
      <c r="JSA7" s="155"/>
      <c r="JSB7" s="155"/>
      <c r="JSC7" s="155"/>
      <c r="JSD7" s="155"/>
      <c r="JSE7" s="155"/>
      <c r="JSF7" s="155"/>
      <c r="JSG7" s="155"/>
      <c r="JSH7" s="155"/>
      <c r="JSI7" s="155"/>
      <c r="JSJ7" s="155"/>
      <c r="JSK7" s="155"/>
      <c r="JSL7" s="155"/>
      <c r="JSM7" s="155"/>
      <c r="JSN7" s="155"/>
      <c r="JSO7" s="155"/>
      <c r="JSP7" s="155"/>
      <c r="JSQ7" s="155"/>
      <c r="JSR7" s="155"/>
      <c r="JSS7" s="155"/>
      <c r="JST7" s="155"/>
      <c r="JSU7" s="155"/>
      <c r="JSV7" s="155"/>
      <c r="JSW7" s="155"/>
      <c r="JSX7" s="155"/>
      <c r="JSY7" s="155"/>
      <c r="JSZ7" s="155"/>
      <c r="JTA7" s="155"/>
      <c r="JTB7" s="155"/>
      <c r="JTC7" s="155"/>
      <c r="JTD7" s="155"/>
      <c r="JTE7" s="155"/>
      <c r="JTF7" s="155"/>
      <c r="JTG7" s="155"/>
      <c r="JTH7" s="155"/>
      <c r="JTI7" s="155"/>
      <c r="JTJ7" s="155"/>
      <c r="JTK7" s="155"/>
      <c r="JTL7" s="155"/>
      <c r="JTM7" s="155"/>
      <c r="JTN7" s="155"/>
      <c r="JTO7" s="155"/>
      <c r="JTP7" s="155"/>
      <c r="JTQ7" s="155"/>
      <c r="JTR7" s="155"/>
      <c r="JTS7" s="155"/>
      <c r="JTT7" s="155"/>
      <c r="JTU7" s="155"/>
      <c r="JTV7" s="155"/>
      <c r="JTW7" s="155"/>
      <c r="JTX7" s="155"/>
      <c r="JTY7" s="155"/>
      <c r="JTZ7" s="155"/>
      <c r="JUA7" s="155"/>
      <c r="JUB7" s="155"/>
      <c r="JUC7" s="155"/>
      <c r="JUD7" s="155"/>
      <c r="JUE7" s="155"/>
      <c r="JUF7" s="155"/>
      <c r="JUG7" s="155"/>
      <c r="JUH7" s="155"/>
      <c r="JUI7" s="155"/>
      <c r="JUJ7" s="155"/>
      <c r="JUK7" s="155"/>
      <c r="JUL7" s="155"/>
      <c r="JUM7" s="155"/>
      <c r="JUN7" s="155"/>
      <c r="JUO7" s="155"/>
      <c r="JUP7" s="155"/>
      <c r="JUQ7" s="155"/>
      <c r="JUR7" s="155"/>
      <c r="JUS7" s="155"/>
      <c r="JUT7" s="155"/>
      <c r="JUU7" s="155"/>
      <c r="JUV7" s="155"/>
      <c r="JUW7" s="155"/>
      <c r="JUX7" s="155"/>
      <c r="JUY7" s="155"/>
      <c r="JUZ7" s="155"/>
      <c r="JVA7" s="155"/>
      <c r="JVB7" s="155"/>
      <c r="JVC7" s="155"/>
      <c r="JVD7" s="155"/>
      <c r="JVE7" s="155"/>
      <c r="JVF7" s="155"/>
      <c r="JVG7" s="155"/>
      <c r="JVH7" s="155"/>
      <c r="JVI7" s="155"/>
      <c r="JVJ7" s="155"/>
      <c r="JVK7" s="155"/>
      <c r="JVL7" s="155"/>
      <c r="JVM7" s="155"/>
      <c r="JVN7" s="155"/>
      <c r="JVO7" s="155"/>
      <c r="JVP7" s="155"/>
      <c r="JVQ7" s="155"/>
      <c r="JVR7" s="155"/>
      <c r="JVS7" s="155"/>
      <c r="JVT7" s="155"/>
      <c r="JVU7" s="155"/>
      <c r="JVV7" s="155"/>
      <c r="JVW7" s="155"/>
      <c r="JVX7" s="155"/>
      <c r="JVY7" s="155"/>
      <c r="JVZ7" s="155"/>
      <c r="JWA7" s="155"/>
      <c r="JWB7" s="155"/>
      <c r="JWC7" s="155"/>
      <c r="JWD7" s="155"/>
      <c r="JWE7" s="155"/>
      <c r="JWF7" s="155"/>
      <c r="JWG7" s="155"/>
      <c r="JWH7" s="155"/>
      <c r="JWI7" s="155"/>
      <c r="JWJ7" s="155"/>
      <c r="JWK7" s="155"/>
      <c r="JWL7" s="155"/>
      <c r="JWM7" s="155"/>
      <c r="JWN7" s="155"/>
      <c r="JWO7" s="155"/>
      <c r="JWP7" s="155"/>
      <c r="JWQ7" s="155"/>
      <c r="JWR7" s="155"/>
      <c r="JWS7" s="155"/>
      <c r="JWT7" s="155"/>
      <c r="JWU7" s="155"/>
      <c r="JWV7" s="155"/>
      <c r="JWW7" s="155"/>
      <c r="JWX7" s="155"/>
      <c r="JWY7" s="155"/>
      <c r="JWZ7" s="155"/>
      <c r="JXA7" s="155"/>
      <c r="JXB7" s="155"/>
      <c r="JXC7" s="155"/>
      <c r="JXD7" s="155"/>
      <c r="JXE7" s="155"/>
      <c r="JXF7" s="155"/>
      <c r="JXG7" s="155"/>
      <c r="JXH7" s="155"/>
      <c r="JXI7" s="155"/>
      <c r="JXJ7" s="155"/>
      <c r="JXK7" s="155"/>
      <c r="JXL7" s="155"/>
      <c r="JXM7" s="155"/>
      <c r="JXN7" s="155"/>
      <c r="JXO7" s="155"/>
      <c r="JXP7" s="155"/>
      <c r="JXQ7" s="155"/>
      <c r="JXR7" s="155"/>
      <c r="JXS7" s="155"/>
      <c r="JXT7" s="155"/>
      <c r="JXU7" s="155"/>
      <c r="JXV7" s="155"/>
      <c r="JXW7" s="155"/>
      <c r="JXX7" s="155"/>
      <c r="JXY7" s="155"/>
      <c r="JXZ7" s="155"/>
      <c r="JYA7" s="155"/>
      <c r="JYB7" s="155"/>
      <c r="JYC7" s="155"/>
      <c r="JYD7" s="155"/>
      <c r="JYE7" s="155"/>
      <c r="JYF7" s="155"/>
      <c r="JYG7" s="155"/>
      <c r="JYH7" s="155"/>
      <c r="JYI7" s="155"/>
      <c r="JYJ7" s="155"/>
      <c r="JYK7" s="155"/>
      <c r="JYL7" s="155"/>
      <c r="JYM7" s="155"/>
      <c r="JYN7" s="155"/>
      <c r="JYO7" s="155"/>
      <c r="JYP7" s="155"/>
      <c r="JYQ7" s="155"/>
      <c r="JYR7" s="155"/>
      <c r="JYS7" s="155"/>
      <c r="JYT7" s="155"/>
      <c r="JYU7" s="155"/>
      <c r="JYV7" s="155"/>
      <c r="JYW7" s="155"/>
      <c r="JYX7" s="155"/>
      <c r="JYY7" s="155"/>
      <c r="JYZ7" s="155"/>
      <c r="JZA7" s="155"/>
      <c r="JZB7" s="155"/>
      <c r="JZC7" s="155"/>
      <c r="JZD7" s="155"/>
      <c r="JZE7" s="155"/>
      <c r="JZF7" s="155"/>
      <c r="JZG7" s="155"/>
      <c r="JZH7" s="155"/>
      <c r="JZI7" s="155"/>
      <c r="JZJ7" s="155"/>
      <c r="JZK7" s="155"/>
      <c r="JZL7" s="155"/>
      <c r="JZM7" s="155"/>
      <c r="JZN7" s="155"/>
      <c r="JZO7" s="155"/>
      <c r="JZP7" s="155"/>
      <c r="JZQ7" s="155"/>
      <c r="JZR7" s="155"/>
      <c r="JZS7" s="155"/>
      <c r="JZT7" s="155"/>
      <c r="JZU7" s="155"/>
      <c r="JZV7" s="155"/>
      <c r="JZW7" s="155"/>
      <c r="JZX7" s="155"/>
      <c r="JZY7" s="155"/>
      <c r="JZZ7" s="155"/>
      <c r="KAA7" s="155"/>
      <c r="KAB7" s="155"/>
      <c r="KAC7" s="155"/>
      <c r="KAD7" s="155"/>
      <c r="KAE7" s="155"/>
      <c r="KAF7" s="155"/>
      <c r="KAG7" s="155"/>
      <c r="KAH7" s="155"/>
      <c r="KAI7" s="155"/>
      <c r="KAJ7" s="155"/>
      <c r="KAK7" s="155"/>
      <c r="KAL7" s="155"/>
      <c r="KAM7" s="155"/>
      <c r="KAN7" s="155"/>
      <c r="KAO7" s="155"/>
      <c r="KAP7" s="155"/>
      <c r="KAQ7" s="155"/>
      <c r="KAR7" s="155"/>
      <c r="KAS7" s="155"/>
      <c r="KAT7" s="155"/>
      <c r="KAU7" s="155"/>
      <c r="KAV7" s="155"/>
      <c r="KAW7" s="155"/>
      <c r="KAX7" s="155"/>
      <c r="KAY7" s="155"/>
      <c r="KAZ7" s="155"/>
      <c r="KBA7" s="155"/>
      <c r="KBB7" s="155"/>
      <c r="KBC7" s="155"/>
      <c r="KBD7" s="155"/>
      <c r="KBE7" s="155"/>
      <c r="KBF7" s="155"/>
      <c r="KBG7" s="155"/>
      <c r="KBH7" s="155"/>
      <c r="KBI7" s="155"/>
      <c r="KBJ7" s="155"/>
      <c r="KBK7" s="155"/>
      <c r="KBL7" s="155"/>
      <c r="KBM7" s="155"/>
      <c r="KBN7" s="155"/>
      <c r="KBO7" s="155"/>
      <c r="KBP7" s="155"/>
      <c r="KBQ7" s="155"/>
      <c r="KBR7" s="155"/>
      <c r="KBS7" s="155"/>
      <c r="KBT7" s="155"/>
      <c r="KBU7" s="155"/>
      <c r="KBV7" s="155"/>
      <c r="KBW7" s="155"/>
      <c r="KBX7" s="155"/>
      <c r="KBY7" s="155"/>
      <c r="KBZ7" s="155"/>
      <c r="KCA7" s="155"/>
      <c r="KCB7" s="155"/>
      <c r="KCC7" s="155"/>
      <c r="KCD7" s="155"/>
      <c r="KCE7" s="155"/>
      <c r="KCF7" s="155"/>
      <c r="KCG7" s="155"/>
      <c r="KCH7" s="155"/>
      <c r="KCI7" s="155"/>
      <c r="KCJ7" s="155"/>
      <c r="KCK7" s="155"/>
      <c r="KCL7" s="155"/>
      <c r="KCM7" s="155"/>
      <c r="KCN7" s="155"/>
      <c r="KCO7" s="155"/>
      <c r="KCP7" s="155"/>
      <c r="KCQ7" s="155"/>
      <c r="KCR7" s="155"/>
      <c r="KCS7" s="155"/>
      <c r="KCT7" s="155"/>
      <c r="KCU7" s="155"/>
      <c r="KCV7" s="155"/>
      <c r="KCW7" s="155"/>
      <c r="KCX7" s="155"/>
      <c r="KCY7" s="155"/>
      <c r="KCZ7" s="155"/>
      <c r="KDA7" s="155"/>
      <c r="KDB7" s="155"/>
      <c r="KDC7" s="155"/>
      <c r="KDD7" s="155"/>
      <c r="KDE7" s="155"/>
      <c r="KDF7" s="155"/>
      <c r="KDG7" s="155"/>
      <c r="KDH7" s="155"/>
      <c r="KDI7" s="155"/>
      <c r="KDJ7" s="155"/>
      <c r="KDK7" s="155"/>
      <c r="KDL7" s="155"/>
      <c r="KDM7" s="155"/>
      <c r="KDN7" s="155"/>
      <c r="KDO7" s="155"/>
      <c r="KDP7" s="155"/>
      <c r="KDQ7" s="155"/>
      <c r="KDR7" s="155"/>
      <c r="KDS7" s="155"/>
      <c r="KDT7" s="155"/>
      <c r="KDU7" s="155"/>
      <c r="KDV7" s="155"/>
      <c r="KDW7" s="155"/>
      <c r="KDX7" s="155"/>
      <c r="KDY7" s="155"/>
      <c r="KDZ7" s="155"/>
      <c r="KEA7" s="155"/>
      <c r="KEB7" s="155"/>
      <c r="KEC7" s="155"/>
      <c r="KED7" s="155"/>
      <c r="KEE7" s="155"/>
      <c r="KEF7" s="155"/>
      <c r="KEG7" s="155"/>
      <c r="KEH7" s="155"/>
      <c r="KEI7" s="155"/>
      <c r="KEJ7" s="155"/>
      <c r="KEK7" s="155"/>
      <c r="KEL7" s="155"/>
      <c r="KEM7" s="155"/>
      <c r="KEN7" s="155"/>
      <c r="KEO7" s="155"/>
      <c r="KEP7" s="155"/>
      <c r="KEQ7" s="155"/>
      <c r="KER7" s="155"/>
      <c r="KES7" s="155"/>
      <c r="KET7" s="155"/>
      <c r="KEU7" s="155"/>
      <c r="KEV7" s="155"/>
      <c r="KEW7" s="155"/>
      <c r="KEX7" s="155"/>
      <c r="KEY7" s="155"/>
      <c r="KEZ7" s="155"/>
      <c r="KFA7" s="155"/>
      <c r="KFB7" s="155"/>
      <c r="KFC7" s="155"/>
      <c r="KFD7" s="155"/>
      <c r="KFE7" s="155"/>
      <c r="KFF7" s="155"/>
      <c r="KFG7" s="155"/>
      <c r="KFH7" s="155"/>
      <c r="KFI7" s="155"/>
      <c r="KFJ7" s="155"/>
      <c r="KFK7" s="155"/>
      <c r="KFL7" s="155"/>
      <c r="KFM7" s="155"/>
      <c r="KFN7" s="155"/>
      <c r="KFO7" s="155"/>
      <c r="KFP7" s="155"/>
      <c r="KFQ7" s="155"/>
      <c r="KFR7" s="155"/>
      <c r="KFS7" s="155"/>
      <c r="KFT7" s="155"/>
      <c r="KFU7" s="155"/>
      <c r="KFV7" s="155"/>
      <c r="KFW7" s="155"/>
      <c r="KFX7" s="155"/>
      <c r="KFY7" s="155"/>
      <c r="KFZ7" s="155"/>
      <c r="KGA7" s="155"/>
      <c r="KGB7" s="155"/>
      <c r="KGC7" s="155"/>
      <c r="KGD7" s="155"/>
      <c r="KGE7" s="155"/>
      <c r="KGF7" s="155"/>
      <c r="KGG7" s="155"/>
      <c r="KGH7" s="155"/>
      <c r="KGI7" s="155"/>
      <c r="KGJ7" s="155"/>
      <c r="KGK7" s="155"/>
      <c r="KGL7" s="155"/>
      <c r="KGM7" s="155"/>
      <c r="KGN7" s="155"/>
      <c r="KGO7" s="155"/>
      <c r="KGP7" s="155"/>
      <c r="KGQ7" s="155"/>
      <c r="KGR7" s="155"/>
      <c r="KGS7" s="155"/>
      <c r="KGT7" s="155"/>
      <c r="KGU7" s="155"/>
      <c r="KGV7" s="155"/>
      <c r="KGW7" s="155"/>
      <c r="KGX7" s="155"/>
      <c r="KGY7" s="155"/>
      <c r="KGZ7" s="155"/>
      <c r="KHA7" s="155"/>
      <c r="KHB7" s="155"/>
      <c r="KHC7" s="155"/>
      <c r="KHD7" s="155"/>
      <c r="KHE7" s="155"/>
      <c r="KHF7" s="155"/>
      <c r="KHG7" s="155"/>
      <c r="KHH7" s="155"/>
      <c r="KHI7" s="155"/>
      <c r="KHJ7" s="155"/>
      <c r="KHK7" s="155"/>
      <c r="KHL7" s="155"/>
      <c r="KHM7" s="155"/>
      <c r="KHN7" s="155"/>
      <c r="KHO7" s="155"/>
      <c r="KHP7" s="155"/>
      <c r="KHQ7" s="155"/>
      <c r="KHR7" s="155"/>
      <c r="KHS7" s="155"/>
      <c r="KHT7" s="155"/>
      <c r="KHU7" s="155"/>
      <c r="KHV7" s="155"/>
      <c r="KHW7" s="155"/>
      <c r="KHX7" s="155"/>
      <c r="KHY7" s="155"/>
      <c r="KHZ7" s="155"/>
      <c r="KIA7" s="155"/>
      <c r="KIB7" s="155"/>
      <c r="KIC7" s="155"/>
      <c r="KID7" s="155"/>
      <c r="KIE7" s="155"/>
      <c r="KIF7" s="155"/>
      <c r="KIG7" s="155"/>
      <c r="KIH7" s="155"/>
      <c r="KII7" s="155"/>
      <c r="KIJ7" s="155"/>
      <c r="KIK7" s="155"/>
      <c r="KIL7" s="155"/>
      <c r="KIM7" s="155"/>
      <c r="KIN7" s="155"/>
      <c r="KIO7" s="155"/>
      <c r="KIP7" s="155"/>
      <c r="KIQ7" s="155"/>
      <c r="KIR7" s="155"/>
      <c r="KIS7" s="155"/>
      <c r="KIT7" s="155"/>
      <c r="KIU7" s="155"/>
      <c r="KIV7" s="155"/>
      <c r="KIW7" s="155"/>
      <c r="KIX7" s="155"/>
      <c r="KIY7" s="155"/>
      <c r="KIZ7" s="155"/>
      <c r="KJA7" s="155"/>
      <c r="KJB7" s="155"/>
      <c r="KJC7" s="155"/>
      <c r="KJD7" s="155"/>
      <c r="KJE7" s="155"/>
      <c r="KJF7" s="155"/>
      <c r="KJG7" s="155"/>
      <c r="KJH7" s="155"/>
      <c r="KJI7" s="155"/>
      <c r="KJJ7" s="155"/>
      <c r="KJK7" s="155"/>
      <c r="KJL7" s="155"/>
      <c r="KJM7" s="155"/>
      <c r="KJN7" s="155"/>
      <c r="KJO7" s="155"/>
      <c r="KJP7" s="155"/>
      <c r="KJQ7" s="155"/>
      <c r="KJR7" s="155"/>
      <c r="KJS7" s="155"/>
      <c r="KJT7" s="155"/>
      <c r="KJU7" s="155"/>
      <c r="KJV7" s="155"/>
      <c r="KJW7" s="155"/>
      <c r="KJX7" s="155"/>
      <c r="KJY7" s="155"/>
      <c r="KJZ7" s="155"/>
      <c r="KKA7" s="155"/>
      <c r="KKB7" s="155"/>
      <c r="KKC7" s="155"/>
      <c r="KKD7" s="155"/>
      <c r="KKE7" s="155"/>
      <c r="KKF7" s="155"/>
      <c r="KKG7" s="155"/>
      <c r="KKH7" s="155"/>
      <c r="KKI7" s="155"/>
      <c r="KKJ7" s="155"/>
      <c r="KKK7" s="155"/>
      <c r="KKL7" s="155"/>
      <c r="KKM7" s="155"/>
      <c r="KKN7" s="155"/>
      <c r="KKO7" s="155"/>
      <c r="KKP7" s="155"/>
      <c r="KKQ7" s="155"/>
      <c r="KKR7" s="155"/>
      <c r="KKS7" s="155"/>
      <c r="KKT7" s="155"/>
      <c r="KKU7" s="155"/>
      <c r="KKV7" s="155"/>
      <c r="KKW7" s="155"/>
      <c r="KKX7" s="155"/>
      <c r="KKY7" s="155"/>
      <c r="KKZ7" s="155"/>
      <c r="KLA7" s="155"/>
      <c r="KLB7" s="155"/>
      <c r="KLC7" s="155"/>
      <c r="KLD7" s="155"/>
      <c r="KLE7" s="155"/>
      <c r="KLF7" s="155"/>
      <c r="KLG7" s="155"/>
      <c r="KLH7" s="155"/>
      <c r="KLI7" s="155"/>
      <c r="KLJ7" s="155"/>
      <c r="KLK7" s="155"/>
      <c r="KLL7" s="155"/>
      <c r="KLM7" s="155"/>
      <c r="KLN7" s="155"/>
      <c r="KLO7" s="155"/>
      <c r="KLP7" s="155"/>
      <c r="KLQ7" s="155"/>
      <c r="KLR7" s="155"/>
      <c r="KLS7" s="155"/>
      <c r="KLT7" s="155"/>
      <c r="KLU7" s="155"/>
      <c r="KLV7" s="155"/>
      <c r="KLW7" s="155"/>
      <c r="KLX7" s="155"/>
      <c r="KLY7" s="155"/>
      <c r="KLZ7" s="155"/>
      <c r="KMA7" s="155"/>
      <c r="KMB7" s="155"/>
      <c r="KMC7" s="155"/>
      <c r="KMD7" s="155"/>
      <c r="KME7" s="155"/>
      <c r="KMF7" s="155"/>
      <c r="KMG7" s="155"/>
      <c r="KMH7" s="155"/>
      <c r="KMI7" s="155"/>
      <c r="KMJ7" s="155"/>
      <c r="KMK7" s="155"/>
      <c r="KML7" s="155"/>
      <c r="KMM7" s="155"/>
      <c r="KMN7" s="155"/>
      <c r="KMO7" s="155"/>
      <c r="KMP7" s="155"/>
      <c r="KMQ7" s="155"/>
      <c r="KMR7" s="155"/>
      <c r="KMS7" s="155"/>
      <c r="KMT7" s="155"/>
      <c r="KMU7" s="155"/>
      <c r="KMV7" s="155"/>
      <c r="KMW7" s="155"/>
      <c r="KMX7" s="155"/>
      <c r="KMY7" s="155"/>
      <c r="KMZ7" s="155"/>
      <c r="KNA7" s="155"/>
      <c r="KNB7" s="155"/>
      <c r="KNC7" s="155"/>
      <c r="KND7" s="155"/>
      <c r="KNE7" s="155"/>
      <c r="KNF7" s="155"/>
      <c r="KNG7" s="155"/>
      <c r="KNH7" s="155"/>
      <c r="KNI7" s="155"/>
      <c r="KNJ7" s="155"/>
      <c r="KNK7" s="155"/>
      <c r="KNL7" s="155"/>
      <c r="KNM7" s="155"/>
      <c r="KNN7" s="155"/>
      <c r="KNO7" s="155"/>
      <c r="KNP7" s="155"/>
      <c r="KNQ7" s="155"/>
      <c r="KNR7" s="155"/>
      <c r="KNS7" s="155"/>
      <c r="KNT7" s="155"/>
      <c r="KNU7" s="155"/>
      <c r="KNV7" s="155"/>
      <c r="KNW7" s="155"/>
      <c r="KNX7" s="155"/>
      <c r="KNY7" s="155"/>
      <c r="KNZ7" s="155"/>
      <c r="KOA7" s="155"/>
      <c r="KOB7" s="155"/>
      <c r="KOC7" s="155"/>
      <c r="KOD7" s="155"/>
      <c r="KOE7" s="155"/>
      <c r="KOF7" s="155"/>
      <c r="KOG7" s="155"/>
      <c r="KOH7" s="155"/>
      <c r="KOI7" s="155"/>
      <c r="KOJ7" s="155"/>
      <c r="KOK7" s="155"/>
      <c r="KOL7" s="155"/>
      <c r="KOM7" s="155"/>
      <c r="KON7" s="155"/>
      <c r="KOO7" s="155"/>
      <c r="KOP7" s="155"/>
      <c r="KOQ7" s="155"/>
      <c r="KOR7" s="155"/>
      <c r="KOS7" s="155"/>
      <c r="KOT7" s="155"/>
      <c r="KOU7" s="155"/>
      <c r="KOV7" s="155"/>
      <c r="KOW7" s="155"/>
      <c r="KOX7" s="155"/>
      <c r="KOY7" s="155"/>
      <c r="KOZ7" s="155"/>
      <c r="KPA7" s="155"/>
      <c r="KPB7" s="155"/>
      <c r="KPC7" s="155"/>
      <c r="KPD7" s="155"/>
      <c r="KPE7" s="155"/>
      <c r="KPF7" s="155"/>
      <c r="KPG7" s="155"/>
      <c r="KPH7" s="155"/>
      <c r="KPI7" s="155"/>
      <c r="KPJ7" s="155"/>
      <c r="KPK7" s="155"/>
      <c r="KPL7" s="155"/>
      <c r="KPM7" s="155"/>
      <c r="KPN7" s="155"/>
      <c r="KPO7" s="155"/>
      <c r="KPP7" s="155"/>
      <c r="KPQ7" s="155"/>
      <c r="KPR7" s="155"/>
      <c r="KPS7" s="155"/>
      <c r="KPT7" s="155"/>
      <c r="KPU7" s="155"/>
      <c r="KPV7" s="155"/>
      <c r="KPW7" s="155"/>
      <c r="KPX7" s="155"/>
      <c r="KPY7" s="155"/>
      <c r="KPZ7" s="155"/>
      <c r="KQA7" s="155"/>
      <c r="KQB7" s="155"/>
      <c r="KQC7" s="155"/>
      <c r="KQD7" s="155"/>
      <c r="KQE7" s="155"/>
      <c r="KQF7" s="155"/>
      <c r="KQG7" s="155"/>
      <c r="KQH7" s="155"/>
      <c r="KQI7" s="155"/>
      <c r="KQJ7" s="155"/>
      <c r="KQK7" s="155"/>
      <c r="KQL7" s="155"/>
      <c r="KQM7" s="155"/>
      <c r="KQN7" s="155"/>
      <c r="KQO7" s="155"/>
      <c r="KQP7" s="155"/>
      <c r="KQQ7" s="155"/>
      <c r="KQR7" s="155"/>
      <c r="KQS7" s="155"/>
      <c r="KQT7" s="155"/>
      <c r="KQU7" s="155"/>
      <c r="KQV7" s="155"/>
      <c r="KQW7" s="155"/>
      <c r="KQX7" s="155"/>
      <c r="KQY7" s="155"/>
      <c r="KQZ7" s="155"/>
      <c r="KRA7" s="155"/>
      <c r="KRB7" s="155"/>
      <c r="KRC7" s="155"/>
      <c r="KRD7" s="155"/>
      <c r="KRE7" s="155"/>
      <c r="KRF7" s="155"/>
      <c r="KRG7" s="155"/>
      <c r="KRH7" s="155"/>
      <c r="KRI7" s="155"/>
      <c r="KRJ7" s="155"/>
      <c r="KRK7" s="155"/>
      <c r="KRL7" s="155"/>
      <c r="KRM7" s="155"/>
      <c r="KRN7" s="155"/>
      <c r="KRO7" s="155"/>
      <c r="KRP7" s="155"/>
      <c r="KRQ7" s="155"/>
      <c r="KRR7" s="155"/>
      <c r="KRS7" s="155"/>
      <c r="KRT7" s="155"/>
      <c r="KRU7" s="155"/>
      <c r="KRV7" s="155"/>
      <c r="KRW7" s="155"/>
      <c r="KRX7" s="155"/>
      <c r="KRY7" s="155"/>
      <c r="KRZ7" s="155"/>
      <c r="KSA7" s="155"/>
      <c r="KSB7" s="155"/>
      <c r="KSC7" s="155"/>
      <c r="KSD7" s="155"/>
      <c r="KSE7" s="155"/>
      <c r="KSF7" s="155"/>
      <c r="KSG7" s="155"/>
      <c r="KSH7" s="155"/>
      <c r="KSI7" s="155"/>
      <c r="KSJ7" s="155"/>
      <c r="KSK7" s="155"/>
      <c r="KSL7" s="155"/>
      <c r="KSM7" s="155"/>
      <c r="KSN7" s="155"/>
      <c r="KSO7" s="155"/>
      <c r="KSP7" s="155"/>
      <c r="KSQ7" s="155"/>
      <c r="KSR7" s="155"/>
      <c r="KSS7" s="155"/>
      <c r="KST7" s="155"/>
      <c r="KSU7" s="155"/>
      <c r="KSV7" s="155"/>
      <c r="KSW7" s="155"/>
      <c r="KSX7" s="155"/>
      <c r="KSY7" s="155"/>
      <c r="KSZ7" s="155"/>
      <c r="KTA7" s="155"/>
      <c r="KTB7" s="155"/>
      <c r="KTC7" s="155"/>
      <c r="KTD7" s="155"/>
      <c r="KTE7" s="155"/>
      <c r="KTF7" s="155"/>
      <c r="KTG7" s="155"/>
      <c r="KTH7" s="155"/>
      <c r="KTI7" s="155"/>
      <c r="KTJ7" s="155"/>
      <c r="KTK7" s="155"/>
      <c r="KTL7" s="155"/>
      <c r="KTM7" s="155"/>
      <c r="KTN7" s="155"/>
      <c r="KTO7" s="155"/>
      <c r="KTP7" s="155"/>
      <c r="KTQ7" s="155"/>
      <c r="KTR7" s="155"/>
      <c r="KTS7" s="155"/>
      <c r="KTT7" s="155"/>
      <c r="KTU7" s="155"/>
      <c r="KTV7" s="155"/>
      <c r="KTW7" s="155"/>
      <c r="KTX7" s="155"/>
      <c r="KTY7" s="155"/>
      <c r="KTZ7" s="155"/>
      <c r="KUA7" s="155"/>
      <c r="KUB7" s="155"/>
      <c r="KUC7" s="155"/>
      <c r="KUD7" s="155"/>
      <c r="KUE7" s="155"/>
      <c r="KUF7" s="155"/>
      <c r="KUG7" s="155"/>
      <c r="KUH7" s="155"/>
      <c r="KUI7" s="155"/>
      <c r="KUJ7" s="155"/>
      <c r="KUK7" s="155"/>
      <c r="KUL7" s="155"/>
      <c r="KUM7" s="155"/>
      <c r="KUN7" s="155"/>
      <c r="KUO7" s="155"/>
      <c r="KUP7" s="155"/>
      <c r="KUQ7" s="155"/>
      <c r="KUR7" s="155"/>
      <c r="KUS7" s="155"/>
      <c r="KUT7" s="155"/>
      <c r="KUU7" s="155"/>
      <c r="KUV7" s="155"/>
      <c r="KUW7" s="155"/>
      <c r="KUX7" s="155"/>
      <c r="KUY7" s="155"/>
      <c r="KUZ7" s="155"/>
      <c r="KVA7" s="155"/>
      <c r="KVB7" s="155"/>
      <c r="KVC7" s="155"/>
      <c r="KVD7" s="155"/>
      <c r="KVE7" s="155"/>
      <c r="KVF7" s="155"/>
      <c r="KVG7" s="155"/>
      <c r="KVH7" s="155"/>
      <c r="KVI7" s="155"/>
      <c r="KVJ7" s="155"/>
      <c r="KVK7" s="155"/>
      <c r="KVL7" s="155"/>
      <c r="KVM7" s="155"/>
      <c r="KVN7" s="155"/>
      <c r="KVO7" s="155"/>
      <c r="KVP7" s="155"/>
      <c r="KVQ7" s="155"/>
      <c r="KVR7" s="155"/>
      <c r="KVS7" s="155"/>
      <c r="KVT7" s="155"/>
      <c r="KVU7" s="155"/>
      <c r="KVV7" s="155"/>
      <c r="KVW7" s="155"/>
      <c r="KVX7" s="155"/>
      <c r="KVY7" s="155"/>
      <c r="KVZ7" s="155"/>
      <c r="KWA7" s="155"/>
      <c r="KWB7" s="155"/>
      <c r="KWC7" s="155"/>
      <c r="KWD7" s="155"/>
      <c r="KWE7" s="155"/>
      <c r="KWF7" s="155"/>
      <c r="KWG7" s="155"/>
      <c r="KWH7" s="155"/>
      <c r="KWI7" s="155"/>
      <c r="KWJ7" s="155"/>
      <c r="KWK7" s="155"/>
      <c r="KWL7" s="155"/>
      <c r="KWM7" s="155"/>
      <c r="KWN7" s="155"/>
      <c r="KWO7" s="155"/>
      <c r="KWP7" s="155"/>
      <c r="KWQ7" s="155"/>
      <c r="KWR7" s="155"/>
      <c r="KWS7" s="155"/>
      <c r="KWT7" s="155"/>
      <c r="KWU7" s="155"/>
      <c r="KWV7" s="155"/>
      <c r="KWW7" s="155"/>
      <c r="KWX7" s="155"/>
      <c r="KWY7" s="155"/>
      <c r="KWZ7" s="155"/>
      <c r="KXA7" s="155"/>
      <c r="KXB7" s="155"/>
      <c r="KXC7" s="155"/>
      <c r="KXD7" s="155"/>
      <c r="KXE7" s="155"/>
      <c r="KXF7" s="155"/>
      <c r="KXG7" s="155"/>
      <c r="KXH7" s="155"/>
      <c r="KXI7" s="155"/>
      <c r="KXJ7" s="155"/>
      <c r="KXK7" s="155"/>
      <c r="KXL7" s="155"/>
      <c r="KXM7" s="155"/>
      <c r="KXN7" s="155"/>
      <c r="KXO7" s="155"/>
      <c r="KXP7" s="155"/>
      <c r="KXQ7" s="155"/>
      <c r="KXR7" s="155"/>
      <c r="KXS7" s="155"/>
      <c r="KXT7" s="155"/>
      <c r="KXU7" s="155"/>
      <c r="KXV7" s="155"/>
      <c r="KXW7" s="155"/>
      <c r="KXX7" s="155"/>
      <c r="KXY7" s="155"/>
      <c r="KXZ7" s="155"/>
      <c r="KYA7" s="155"/>
      <c r="KYB7" s="155"/>
      <c r="KYC7" s="155"/>
      <c r="KYD7" s="155"/>
      <c r="KYE7" s="155"/>
      <c r="KYF7" s="155"/>
      <c r="KYG7" s="155"/>
      <c r="KYH7" s="155"/>
      <c r="KYI7" s="155"/>
      <c r="KYJ7" s="155"/>
      <c r="KYK7" s="155"/>
      <c r="KYL7" s="155"/>
      <c r="KYM7" s="155"/>
      <c r="KYN7" s="155"/>
      <c r="KYO7" s="155"/>
      <c r="KYP7" s="155"/>
      <c r="KYQ7" s="155"/>
      <c r="KYR7" s="155"/>
      <c r="KYS7" s="155"/>
      <c r="KYT7" s="155"/>
      <c r="KYU7" s="155"/>
      <c r="KYV7" s="155"/>
      <c r="KYW7" s="155"/>
      <c r="KYX7" s="155"/>
      <c r="KYY7" s="155"/>
      <c r="KYZ7" s="155"/>
      <c r="KZA7" s="155"/>
      <c r="KZB7" s="155"/>
      <c r="KZC7" s="155"/>
      <c r="KZD7" s="155"/>
      <c r="KZE7" s="155"/>
      <c r="KZF7" s="155"/>
      <c r="KZG7" s="155"/>
      <c r="KZH7" s="155"/>
      <c r="KZI7" s="155"/>
      <c r="KZJ7" s="155"/>
      <c r="KZK7" s="155"/>
      <c r="KZL7" s="155"/>
      <c r="KZM7" s="155"/>
      <c r="KZN7" s="155"/>
      <c r="KZO7" s="155"/>
      <c r="KZP7" s="155"/>
      <c r="KZQ7" s="155"/>
      <c r="KZR7" s="155"/>
      <c r="KZS7" s="155"/>
      <c r="KZT7" s="155"/>
      <c r="KZU7" s="155"/>
      <c r="KZV7" s="155"/>
      <c r="KZW7" s="155"/>
      <c r="KZX7" s="155"/>
      <c r="KZY7" s="155"/>
      <c r="KZZ7" s="155"/>
      <c r="LAA7" s="155"/>
      <c r="LAB7" s="155"/>
      <c r="LAC7" s="155"/>
      <c r="LAD7" s="155"/>
      <c r="LAE7" s="155"/>
      <c r="LAF7" s="155"/>
      <c r="LAG7" s="155"/>
      <c r="LAH7" s="155"/>
      <c r="LAI7" s="155"/>
      <c r="LAJ7" s="155"/>
      <c r="LAK7" s="155"/>
      <c r="LAL7" s="155"/>
      <c r="LAM7" s="155"/>
      <c r="LAN7" s="155"/>
      <c r="LAO7" s="155"/>
      <c r="LAP7" s="155"/>
      <c r="LAQ7" s="155"/>
      <c r="LAR7" s="155"/>
      <c r="LAS7" s="155"/>
      <c r="LAT7" s="155"/>
      <c r="LAU7" s="155"/>
      <c r="LAV7" s="155"/>
      <c r="LAW7" s="155"/>
      <c r="LAX7" s="155"/>
      <c r="LAY7" s="155"/>
      <c r="LAZ7" s="155"/>
      <c r="LBA7" s="155"/>
      <c r="LBB7" s="155"/>
      <c r="LBC7" s="155"/>
      <c r="LBD7" s="155"/>
      <c r="LBE7" s="155"/>
      <c r="LBF7" s="155"/>
      <c r="LBG7" s="155"/>
      <c r="LBH7" s="155"/>
      <c r="LBI7" s="155"/>
      <c r="LBJ7" s="155"/>
      <c r="LBK7" s="155"/>
      <c r="LBL7" s="155"/>
      <c r="LBM7" s="155"/>
      <c r="LBN7" s="155"/>
      <c r="LBO7" s="155"/>
      <c r="LBP7" s="155"/>
      <c r="LBQ7" s="155"/>
      <c r="LBR7" s="155"/>
      <c r="LBS7" s="155"/>
      <c r="LBT7" s="155"/>
      <c r="LBU7" s="155"/>
      <c r="LBV7" s="155"/>
      <c r="LBW7" s="155"/>
      <c r="LBX7" s="155"/>
      <c r="LBY7" s="155"/>
      <c r="LBZ7" s="155"/>
      <c r="LCA7" s="155"/>
      <c r="LCB7" s="155"/>
      <c r="LCC7" s="155"/>
      <c r="LCD7" s="155"/>
      <c r="LCE7" s="155"/>
      <c r="LCF7" s="155"/>
      <c r="LCG7" s="155"/>
      <c r="LCH7" s="155"/>
      <c r="LCI7" s="155"/>
      <c r="LCJ7" s="155"/>
      <c r="LCK7" s="155"/>
      <c r="LCL7" s="155"/>
      <c r="LCM7" s="155"/>
      <c r="LCN7" s="155"/>
      <c r="LCO7" s="155"/>
      <c r="LCP7" s="155"/>
      <c r="LCQ7" s="155"/>
      <c r="LCR7" s="155"/>
      <c r="LCS7" s="155"/>
      <c r="LCT7" s="155"/>
      <c r="LCU7" s="155"/>
      <c r="LCV7" s="155"/>
      <c r="LCW7" s="155"/>
      <c r="LCX7" s="155"/>
      <c r="LCY7" s="155"/>
      <c r="LCZ7" s="155"/>
      <c r="LDA7" s="155"/>
      <c r="LDB7" s="155"/>
      <c r="LDC7" s="155"/>
      <c r="LDD7" s="155"/>
      <c r="LDE7" s="155"/>
      <c r="LDF7" s="155"/>
      <c r="LDG7" s="155"/>
      <c r="LDH7" s="155"/>
      <c r="LDI7" s="155"/>
      <c r="LDJ7" s="155"/>
      <c r="LDK7" s="155"/>
      <c r="LDL7" s="155"/>
      <c r="LDM7" s="155"/>
      <c r="LDN7" s="155"/>
      <c r="LDO7" s="155"/>
      <c r="LDP7" s="155"/>
      <c r="LDQ7" s="155"/>
      <c r="LDR7" s="155"/>
      <c r="LDS7" s="155"/>
      <c r="LDT7" s="155"/>
      <c r="LDU7" s="155"/>
      <c r="LDV7" s="155"/>
      <c r="LDW7" s="155"/>
      <c r="LDX7" s="155"/>
      <c r="LDY7" s="155"/>
      <c r="LDZ7" s="155"/>
      <c r="LEA7" s="155"/>
      <c r="LEB7" s="155"/>
      <c r="LEC7" s="155"/>
      <c r="LED7" s="155"/>
      <c r="LEE7" s="155"/>
      <c r="LEF7" s="155"/>
      <c r="LEG7" s="155"/>
      <c r="LEH7" s="155"/>
      <c r="LEI7" s="155"/>
      <c r="LEJ7" s="155"/>
      <c r="LEK7" s="155"/>
      <c r="LEL7" s="155"/>
      <c r="LEM7" s="155"/>
      <c r="LEN7" s="155"/>
      <c r="LEO7" s="155"/>
      <c r="LEP7" s="155"/>
      <c r="LEQ7" s="155"/>
      <c r="LER7" s="155"/>
      <c r="LES7" s="155"/>
      <c r="LET7" s="155"/>
      <c r="LEU7" s="155"/>
      <c r="LEV7" s="155"/>
      <c r="LEW7" s="155"/>
      <c r="LEX7" s="155"/>
      <c r="LEY7" s="155"/>
      <c r="LEZ7" s="155"/>
      <c r="LFA7" s="155"/>
      <c r="LFB7" s="155"/>
      <c r="LFC7" s="155"/>
      <c r="LFD7" s="155"/>
      <c r="LFE7" s="155"/>
      <c r="LFF7" s="155"/>
      <c r="LFG7" s="155"/>
      <c r="LFH7" s="155"/>
      <c r="LFI7" s="155"/>
      <c r="LFJ7" s="155"/>
      <c r="LFK7" s="155"/>
      <c r="LFL7" s="155"/>
      <c r="LFM7" s="155"/>
      <c r="LFN7" s="155"/>
      <c r="LFO7" s="155"/>
      <c r="LFP7" s="155"/>
      <c r="LFQ7" s="155"/>
      <c r="LFR7" s="155"/>
      <c r="LFS7" s="155"/>
      <c r="LFT7" s="155"/>
      <c r="LFU7" s="155"/>
      <c r="LFV7" s="155"/>
      <c r="LFW7" s="155"/>
      <c r="LFX7" s="155"/>
      <c r="LFY7" s="155"/>
      <c r="LFZ7" s="155"/>
      <c r="LGA7" s="155"/>
      <c r="LGB7" s="155"/>
      <c r="LGC7" s="155"/>
      <c r="LGD7" s="155"/>
      <c r="LGE7" s="155"/>
      <c r="LGF7" s="155"/>
      <c r="LGG7" s="155"/>
      <c r="LGH7" s="155"/>
      <c r="LGI7" s="155"/>
      <c r="LGJ7" s="155"/>
      <c r="LGK7" s="155"/>
      <c r="LGL7" s="155"/>
      <c r="LGM7" s="155"/>
      <c r="LGN7" s="155"/>
      <c r="LGO7" s="155"/>
      <c r="LGP7" s="155"/>
      <c r="LGQ7" s="155"/>
      <c r="LGR7" s="155"/>
      <c r="LGS7" s="155"/>
      <c r="LGT7" s="155"/>
      <c r="LGU7" s="155"/>
      <c r="LGV7" s="155"/>
      <c r="LGW7" s="155"/>
      <c r="LGX7" s="155"/>
      <c r="LGY7" s="155"/>
      <c r="LGZ7" s="155"/>
      <c r="LHA7" s="155"/>
      <c r="LHB7" s="155"/>
      <c r="LHC7" s="155"/>
      <c r="LHD7" s="155"/>
      <c r="LHE7" s="155"/>
      <c r="LHF7" s="155"/>
      <c r="LHG7" s="155"/>
      <c r="LHH7" s="155"/>
      <c r="LHI7" s="155"/>
      <c r="LHJ7" s="155"/>
      <c r="LHK7" s="155"/>
      <c r="LHL7" s="155"/>
      <c r="LHM7" s="155"/>
      <c r="LHN7" s="155"/>
      <c r="LHO7" s="155"/>
      <c r="LHP7" s="155"/>
      <c r="LHQ7" s="155"/>
      <c r="LHR7" s="155"/>
      <c r="LHS7" s="155"/>
      <c r="LHT7" s="155"/>
      <c r="LHU7" s="155"/>
      <c r="LHV7" s="155"/>
      <c r="LHW7" s="155"/>
      <c r="LHX7" s="155"/>
      <c r="LHY7" s="155"/>
      <c r="LHZ7" s="155"/>
      <c r="LIA7" s="155"/>
      <c r="LIB7" s="155"/>
      <c r="LIC7" s="155"/>
      <c r="LID7" s="155"/>
      <c r="LIE7" s="155"/>
      <c r="LIF7" s="155"/>
      <c r="LIG7" s="155"/>
      <c r="LIH7" s="155"/>
      <c r="LII7" s="155"/>
      <c r="LIJ7" s="155"/>
      <c r="LIK7" s="155"/>
      <c r="LIL7" s="155"/>
      <c r="LIM7" s="155"/>
      <c r="LIN7" s="155"/>
      <c r="LIO7" s="155"/>
      <c r="LIP7" s="155"/>
      <c r="LIQ7" s="155"/>
      <c r="LIR7" s="155"/>
      <c r="LIS7" s="155"/>
      <c r="LIT7" s="155"/>
      <c r="LIU7" s="155"/>
      <c r="LIV7" s="155"/>
      <c r="LIW7" s="155"/>
      <c r="LIX7" s="155"/>
      <c r="LIY7" s="155"/>
      <c r="LIZ7" s="155"/>
      <c r="LJA7" s="155"/>
      <c r="LJB7" s="155"/>
      <c r="LJC7" s="155"/>
      <c r="LJD7" s="155"/>
      <c r="LJE7" s="155"/>
      <c r="LJF7" s="155"/>
      <c r="LJG7" s="155"/>
      <c r="LJH7" s="155"/>
      <c r="LJI7" s="155"/>
      <c r="LJJ7" s="155"/>
      <c r="LJK7" s="155"/>
      <c r="LJL7" s="155"/>
      <c r="LJM7" s="155"/>
      <c r="LJN7" s="155"/>
      <c r="LJO7" s="155"/>
      <c r="LJP7" s="155"/>
      <c r="LJQ7" s="155"/>
      <c r="LJR7" s="155"/>
      <c r="LJS7" s="155"/>
      <c r="LJT7" s="155"/>
      <c r="LJU7" s="155"/>
      <c r="LJV7" s="155"/>
      <c r="LJW7" s="155"/>
      <c r="LJX7" s="155"/>
      <c r="LJY7" s="155"/>
      <c r="LJZ7" s="155"/>
      <c r="LKA7" s="155"/>
      <c r="LKB7" s="155"/>
      <c r="LKC7" s="155"/>
      <c r="LKD7" s="155"/>
      <c r="LKE7" s="155"/>
      <c r="LKF7" s="155"/>
      <c r="LKG7" s="155"/>
      <c r="LKH7" s="155"/>
      <c r="LKI7" s="155"/>
      <c r="LKJ7" s="155"/>
      <c r="LKK7" s="155"/>
      <c r="LKL7" s="155"/>
      <c r="LKM7" s="155"/>
      <c r="LKN7" s="155"/>
      <c r="LKO7" s="155"/>
      <c r="LKP7" s="155"/>
      <c r="LKQ7" s="155"/>
      <c r="LKR7" s="155"/>
      <c r="LKS7" s="155"/>
      <c r="LKT7" s="155"/>
      <c r="LKU7" s="155"/>
      <c r="LKV7" s="155"/>
      <c r="LKW7" s="155"/>
      <c r="LKX7" s="155"/>
      <c r="LKY7" s="155"/>
      <c r="LKZ7" s="155"/>
      <c r="LLA7" s="155"/>
      <c r="LLB7" s="155"/>
      <c r="LLC7" s="155"/>
      <c r="LLD7" s="155"/>
      <c r="LLE7" s="155"/>
      <c r="LLF7" s="155"/>
      <c r="LLG7" s="155"/>
      <c r="LLH7" s="155"/>
      <c r="LLI7" s="155"/>
      <c r="LLJ7" s="155"/>
      <c r="LLK7" s="155"/>
      <c r="LLL7" s="155"/>
      <c r="LLM7" s="155"/>
      <c r="LLN7" s="155"/>
      <c r="LLO7" s="155"/>
      <c r="LLP7" s="155"/>
      <c r="LLQ7" s="155"/>
      <c r="LLR7" s="155"/>
      <c r="LLS7" s="155"/>
      <c r="LLT7" s="155"/>
      <c r="LLU7" s="155"/>
      <c r="LLV7" s="155"/>
      <c r="LLW7" s="155"/>
      <c r="LLX7" s="155"/>
      <c r="LLY7" s="155"/>
      <c r="LLZ7" s="155"/>
      <c r="LMA7" s="155"/>
      <c r="LMB7" s="155"/>
      <c r="LMC7" s="155"/>
      <c r="LMD7" s="155"/>
      <c r="LME7" s="155"/>
      <c r="LMF7" s="155"/>
      <c r="LMG7" s="155"/>
      <c r="LMH7" s="155"/>
      <c r="LMI7" s="155"/>
      <c r="LMJ7" s="155"/>
      <c r="LMK7" s="155"/>
      <c r="LML7" s="155"/>
      <c r="LMM7" s="155"/>
      <c r="LMN7" s="155"/>
      <c r="LMO7" s="155"/>
      <c r="LMP7" s="155"/>
      <c r="LMQ7" s="155"/>
      <c r="LMR7" s="155"/>
      <c r="LMS7" s="155"/>
      <c r="LMT7" s="155"/>
      <c r="LMU7" s="155"/>
      <c r="LMV7" s="155"/>
      <c r="LMW7" s="155"/>
      <c r="LMX7" s="155"/>
      <c r="LMY7" s="155"/>
      <c r="LMZ7" s="155"/>
      <c r="LNA7" s="155"/>
      <c r="LNB7" s="155"/>
      <c r="LNC7" s="155"/>
      <c r="LND7" s="155"/>
      <c r="LNE7" s="155"/>
      <c r="LNF7" s="155"/>
      <c r="LNG7" s="155"/>
      <c r="LNH7" s="155"/>
      <c r="LNI7" s="155"/>
      <c r="LNJ7" s="155"/>
      <c r="LNK7" s="155"/>
      <c r="LNL7" s="155"/>
      <c r="LNM7" s="155"/>
      <c r="LNN7" s="155"/>
      <c r="LNO7" s="155"/>
      <c r="LNP7" s="155"/>
      <c r="LNQ7" s="155"/>
      <c r="LNR7" s="155"/>
      <c r="LNS7" s="155"/>
      <c r="LNT7" s="155"/>
      <c r="LNU7" s="155"/>
      <c r="LNV7" s="155"/>
      <c r="LNW7" s="155"/>
      <c r="LNX7" s="155"/>
      <c r="LNY7" s="155"/>
      <c r="LNZ7" s="155"/>
      <c r="LOA7" s="155"/>
      <c r="LOB7" s="155"/>
      <c r="LOC7" s="155"/>
      <c r="LOD7" s="155"/>
      <c r="LOE7" s="155"/>
      <c r="LOF7" s="155"/>
      <c r="LOG7" s="155"/>
      <c r="LOH7" s="155"/>
      <c r="LOI7" s="155"/>
      <c r="LOJ7" s="155"/>
      <c r="LOK7" s="155"/>
      <c r="LOL7" s="155"/>
      <c r="LOM7" s="155"/>
      <c r="LON7" s="155"/>
      <c r="LOO7" s="155"/>
      <c r="LOP7" s="155"/>
      <c r="LOQ7" s="155"/>
      <c r="LOR7" s="155"/>
      <c r="LOS7" s="155"/>
      <c r="LOT7" s="155"/>
      <c r="LOU7" s="155"/>
      <c r="LOV7" s="155"/>
      <c r="LOW7" s="155"/>
      <c r="LOX7" s="155"/>
      <c r="LOY7" s="155"/>
      <c r="LOZ7" s="155"/>
      <c r="LPA7" s="155"/>
      <c r="LPB7" s="155"/>
      <c r="LPC7" s="155"/>
      <c r="LPD7" s="155"/>
      <c r="LPE7" s="155"/>
      <c r="LPF7" s="155"/>
      <c r="LPG7" s="155"/>
      <c r="LPH7" s="155"/>
      <c r="LPI7" s="155"/>
      <c r="LPJ7" s="155"/>
      <c r="LPK7" s="155"/>
      <c r="LPL7" s="155"/>
      <c r="LPM7" s="155"/>
      <c r="LPN7" s="155"/>
      <c r="LPO7" s="155"/>
      <c r="LPP7" s="155"/>
      <c r="LPQ7" s="155"/>
      <c r="LPR7" s="155"/>
      <c r="LPS7" s="155"/>
      <c r="LPT7" s="155"/>
      <c r="LPU7" s="155"/>
      <c r="LPV7" s="155"/>
      <c r="LPW7" s="155"/>
      <c r="LPX7" s="155"/>
      <c r="LPY7" s="155"/>
      <c r="LPZ7" s="155"/>
      <c r="LQA7" s="155"/>
      <c r="LQB7" s="155"/>
      <c r="LQC7" s="155"/>
      <c r="LQD7" s="155"/>
      <c r="LQE7" s="155"/>
      <c r="LQF7" s="155"/>
      <c r="LQG7" s="155"/>
      <c r="LQH7" s="155"/>
      <c r="LQI7" s="155"/>
      <c r="LQJ7" s="155"/>
      <c r="LQK7" s="155"/>
      <c r="LQL7" s="155"/>
      <c r="LQM7" s="155"/>
      <c r="LQN7" s="155"/>
      <c r="LQO7" s="155"/>
      <c r="LQP7" s="155"/>
      <c r="LQQ7" s="155"/>
      <c r="LQR7" s="155"/>
      <c r="LQS7" s="155"/>
      <c r="LQT7" s="155"/>
      <c r="LQU7" s="155"/>
      <c r="LQV7" s="155"/>
      <c r="LQW7" s="155"/>
      <c r="LQX7" s="155"/>
      <c r="LQY7" s="155"/>
      <c r="LQZ7" s="155"/>
      <c r="LRA7" s="155"/>
      <c r="LRB7" s="155"/>
      <c r="LRC7" s="155"/>
      <c r="LRD7" s="155"/>
      <c r="LRE7" s="155"/>
      <c r="LRF7" s="155"/>
      <c r="LRG7" s="155"/>
      <c r="LRH7" s="155"/>
      <c r="LRI7" s="155"/>
      <c r="LRJ7" s="155"/>
      <c r="LRK7" s="155"/>
      <c r="LRL7" s="155"/>
      <c r="LRM7" s="155"/>
      <c r="LRN7" s="155"/>
      <c r="LRO7" s="155"/>
      <c r="LRP7" s="155"/>
      <c r="LRQ7" s="155"/>
      <c r="LRR7" s="155"/>
      <c r="LRS7" s="155"/>
      <c r="LRT7" s="155"/>
      <c r="LRU7" s="155"/>
      <c r="LRV7" s="155"/>
      <c r="LRW7" s="155"/>
      <c r="LRX7" s="155"/>
      <c r="LRY7" s="155"/>
      <c r="LRZ7" s="155"/>
      <c r="LSA7" s="155"/>
      <c r="LSB7" s="155"/>
      <c r="LSC7" s="155"/>
      <c r="LSD7" s="155"/>
      <c r="LSE7" s="155"/>
      <c r="LSF7" s="155"/>
      <c r="LSG7" s="155"/>
      <c r="LSH7" s="155"/>
      <c r="LSI7" s="155"/>
      <c r="LSJ7" s="155"/>
      <c r="LSK7" s="155"/>
      <c r="LSL7" s="155"/>
      <c r="LSM7" s="155"/>
      <c r="LSN7" s="155"/>
      <c r="LSO7" s="155"/>
      <c r="LSP7" s="155"/>
      <c r="LSQ7" s="155"/>
      <c r="LSR7" s="155"/>
      <c r="LSS7" s="155"/>
      <c r="LST7" s="155"/>
      <c r="LSU7" s="155"/>
      <c r="LSV7" s="155"/>
      <c r="LSW7" s="155"/>
      <c r="LSX7" s="155"/>
      <c r="LSY7" s="155"/>
      <c r="LSZ7" s="155"/>
      <c r="LTA7" s="155"/>
      <c r="LTB7" s="155"/>
      <c r="LTC7" s="155"/>
      <c r="LTD7" s="155"/>
      <c r="LTE7" s="155"/>
      <c r="LTF7" s="155"/>
      <c r="LTG7" s="155"/>
      <c r="LTH7" s="155"/>
      <c r="LTI7" s="155"/>
      <c r="LTJ7" s="155"/>
      <c r="LTK7" s="155"/>
      <c r="LTL7" s="155"/>
      <c r="LTM7" s="155"/>
      <c r="LTN7" s="155"/>
      <c r="LTO7" s="155"/>
      <c r="LTP7" s="155"/>
      <c r="LTQ7" s="155"/>
      <c r="LTR7" s="155"/>
      <c r="LTS7" s="155"/>
      <c r="LTT7" s="155"/>
      <c r="LTU7" s="155"/>
      <c r="LTV7" s="155"/>
      <c r="LTW7" s="155"/>
      <c r="LTX7" s="155"/>
      <c r="LTY7" s="155"/>
      <c r="LTZ7" s="155"/>
      <c r="LUA7" s="155"/>
      <c r="LUB7" s="155"/>
      <c r="LUC7" s="155"/>
      <c r="LUD7" s="155"/>
      <c r="LUE7" s="155"/>
      <c r="LUF7" s="155"/>
      <c r="LUG7" s="155"/>
      <c r="LUH7" s="155"/>
      <c r="LUI7" s="155"/>
      <c r="LUJ7" s="155"/>
      <c r="LUK7" s="155"/>
      <c r="LUL7" s="155"/>
      <c r="LUM7" s="155"/>
      <c r="LUN7" s="155"/>
      <c r="LUO7" s="155"/>
      <c r="LUP7" s="155"/>
      <c r="LUQ7" s="155"/>
      <c r="LUR7" s="155"/>
      <c r="LUS7" s="155"/>
      <c r="LUT7" s="155"/>
      <c r="LUU7" s="155"/>
      <c r="LUV7" s="155"/>
      <c r="LUW7" s="155"/>
      <c r="LUX7" s="155"/>
      <c r="LUY7" s="155"/>
      <c r="LUZ7" s="155"/>
      <c r="LVA7" s="155"/>
      <c r="LVB7" s="155"/>
      <c r="LVC7" s="155"/>
      <c r="LVD7" s="155"/>
      <c r="LVE7" s="155"/>
      <c r="LVF7" s="155"/>
      <c r="LVG7" s="155"/>
      <c r="LVH7" s="155"/>
      <c r="LVI7" s="155"/>
      <c r="LVJ7" s="155"/>
      <c r="LVK7" s="155"/>
      <c r="LVL7" s="155"/>
      <c r="LVM7" s="155"/>
      <c r="LVN7" s="155"/>
      <c r="LVO7" s="155"/>
      <c r="LVP7" s="155"/>
      <c r="LVQ7" s="155"/>
      <c r="LVR7" s="155"/>
      <c r="LVS7" s="155"/>
      <c r="LVT7" s="155"/>
      <c r="LVU7" s="155"/>
      <c r="LVV7" s="155"/>
      <c r="LVW7" s="155"/>
      <c r="LVX7" s="155"/>
      <c r="LVY7" s="155"/>
      <c r="LVZ7" s="155"/>
      <c r="LWA7" s="155"/>
      <c r="LWB7" s="155"/>
      <c r="LWC7" s="155"/>
      <c r="LWD7" s="155"/>
      <c r="LWE7" s="155"/>
      <c r="LWF7" s="155"/>
      <c r="LWG7" s="155"/>
      <c r="LWH7" s="155"/>
      <c r="LWI7" s="155"/>
      <c r="LWJ7" s="155"/>
      <c r="LWK7" s="155"/>
      <c r="LWL7" s="155"/>
      <c r="LWM7" s="155"/>
      <c r="LWN7" s="155"/>
      <c r="LWO7" s="155"/>
      <c r="LWP7" s="155"/>
      <c r="LWQ7" s="155"/>
      <c r="LWR7" s="155"/>
      <c r="LWS7" s="155"/>
      <c r="LWT7" s="155"/>
      <c r="LWU7" s="155"/>
      <c r="LWV7" s="155"/>
      <c r="LWW7" s="155"/>
      <c r="LWX7" s="155"/>
      <c r="LWY7" s="155"/>
      <c r="LWZ7" s="155"/>
      <c r="LXA7" s="155"/>
      <c r="LXB7" s="155"/>
      <c r="LXC7" s="155"/>
      <c r="LXD7" s="155"/>
      <c r="LXE7" s="155"/>
      <c r="LXF7" s="155"/>
      <c r="LXG7" s="155"/>
      <c r="LXH7" s="155"/>
      <c r="LXI7" s="155"/>
      <c r="LXJ7" s="155"/>
      <c r="LXK7" s="155"/>
      <c r="LXL7" s="155"/>
      <c r="LXM7" s="155"/>
      <c r="LXN7" s="155"/>
      <c r="LXO7" s="155"/>
      <c r="LXP7" s="155"/>
      <c r="LXQ7" s="155"/>
      <c r="LXR7" s="155"/>
      <c r="LXS7" s="155"/>
      <c r="LXT7" s="155"/>
      <c r="LXU7" s="155"/>
      <c r="LXV7" s="155"/>
      <c r="LXW7" s="155"/>
      <c r="LXX7" s="155"/>
      <c r="LXY7" s="155"/>
      <c r="LXZ7" s="155"/>
      <c r="LYA7" s="155"/>
      <c r="LYB7" s="155"/>
      <c r="LYC7" s="155"/>
      <c r="LYD7" s="155"/>
      <c r="LYE7" s="155"/>
      <c r="LYF7" s="155"/>
      <c r="LYG7" s="155"/>
      <c r="LYH7" s="155"/>
      <c r="LYI7" s="155"/>
      <c r="LYJ7" s="155"/>
      <c r="LYK7" s="155"/>
      <c r="LYL7" s="155"/>
      <c r="LYM7" s="155"/>
      <c r="LYN7" s="155"/>
      <c r="LYO7" s="155"/>
      <c r="LYP7" s="155"/>
      <c r="LYQ7" s="155"/>
      <c r="LYR7" s="155"/>
      <c r="LYS7" s="155"/>
      <c r="LYT7" s="155"/>
      <c r="LYU7" s="155"/>
      <c r="LYV7" s="155"/>
      <c r="LYW7" s="155"/>
      <c r="LYX7" s="155"/>
      <c r="LYY7" s="155"/>
      <c r="LYZ7" s="155"/>
      <c r="LZA7" s="155"/>
      <c r="LZB7" s="155"/>
      <c r="LZC7" s="155"/>
      <c r="LZD7" s="155"/>
      <c r="LZE7" s="155"/>
      <c r="LZF7" s="155"/>
      <c r="LZG7" s="155"/>
      <c r="LZH7" s="155"/>
      <c r="LZI7" s="155"/>
      <c r="LZJ7" s="155"/>
      <c r="LZK7" s="155"/>
      <c r="LZL7" s="155"/>
      <c r="LZM7" s="155"/>
      <c r="LZN7" s="155"/>
      <c r="LZO7" s="155"/>
      <c r="LZP7" s="155"/>
      <c r="LZQ7" s="155"/>
      <c r="LZR7" s="155"/>
      <c r="LZS7" s="155"/>
      <c r="LZT7" s="155"/>
      <c r="LZU7" s="155"/>
      <c r="LZV7" s="155"/>
      <c r="LZW7" s="155"/>
      <c r="LZX7" s="155"/>
      <c r="LZY7" s="155"/>
      <c r="LZZ7" s="155"/>
      <c r="MAA7" s="155"/>
      <c r="MAB7" s="155"/>
      <c r="MAC7" s="155"/>
      <c r="MAD7" s="155"/>
      <c r="MAE7" s="155"/>
      <c r="MAF7" s="155"/>
      <c r="MAG7" s="155"/>
      <c r="MAH7" s="155"/>
      <c r="MAI7" s="155"/>
      <c r="MAJ7" s="155"/>
      <c r="MAK7" s="155"/>
      <c r="MAL7" s="155"/>
      <c r="MAM7" s="155"/>
      <c r="MAN7" s="155"/>
      <c r="MAO7" s="155"/>
      <c r="MAP7" s="155"/>
      <c r="MAQ7" s="155"/>
      <c r="MAR7" s="155"/>
      <c r="MAS7" s="155"/>
      <c r="MAT7" s="155"/>
      <c r="MAU7" s="155"/>
      <c r="MAV7" s="155"/>
      <c r="MAW7" s="155"/>
      <c r="MAX7" s="155"/>
      <c r="MAY7" s="155"/>
      <c r="MAZ7" s="155"/>
      <c r="MBA7" s="155"/>
      <c r="MBB7" s="155"/>
      <c r="MBC7" s="155"/>
      <c r="MBD7" s="155"/>
      <c r="MBE7" s="155"/>
      <c r="MBF7" s="155"/>
      <c r="MBG7" s="155"/>
      <c r="MBH7" s="155"/>
      <c r="MBI7" s="155"/>
      <c r="MBJ7" s="155"/>
      <c r="MBK7" s="155"/>
      <c r="MBL7" s="155"/>
      <c r="MBM7" s="155"/>
      <c r="MBN7" s="155"/>
      <c r="MBO7" s="155"/>
      <c r="MBP7" s="155"/>
      <c r="MBQ7" s="155"/>
      <c r="MBR7" s="155"/>
      <c r="MBS7" s="155"/>
      <c r="MBT7" s="155"/>
      <c r="MBU7" s="155"/>
      <c r="MBV7" s="155"/>
      <c r="MBW7" s="155"/>
      <c r="MBX7" s="155"/>
      <c r="MBY7" s="155"/>
      <c r="MBZ7" s="155"/>
      <c r="MCA7" s="155"/>
      <c r="MCB7" s="155"/>
      <c r="MCC7" s="155"/>
      <c r="MCD7" s="155"/>
      <c r="MCE7" s="155"/>
      <c r="MCF7" s="155"/>
      <c r="MCG7" s="155"/>
      <c r="MCH7" s="155"/>
      <c r="MCI7" s="155"/>
      <c r="MCJ7" s="155"/>
      <c r="MCK7" s="155"/>
      <c r="MCL7" s="155"/>
      <c r="MCM7" s="155"/>
      <c r="MCN7" s="155"/>
      <c r="MCO7" s="155"/>
      <c r="MCP7" s="155"/>
      <c r="MCQ7" s="155"/>
      <c r="MCR7" s="155"/>
      <c r="MCS7" s="155"/>
      <c r="MCT7" s="155"/>
      <c r="MCU7" s="155"/>
      <c r="MCV7" s="155"/>
      <c r="MCW7" s="155"/>
      <c r="MCX7" s="155"/>
      <c r="MCY7" s="155"/>
      <c r="MCZ7" s="155"/>
      <c r="MDA7" s="155"/>
      <c r="MDB7" s="155"/>
      <c r="MDC7" s="155"/>
      <c r="MDD7" s="155"/>
      <c r="MDE7" s="155"/>
      <c r="MDF7" s="155"/>
      <c r="MDG7" s="155"/>
      <c r="MDH7" s="155"/>
      <c r="MDI7" s="155"/>
      <c r="MDJ7" s="155"/>
      <c r="MDK7" s="155"/>
      <c r="MDL7" s="155"/>
      <c r="MDM7" s="155"/>
      <c r="MDN7" s="155"/>
      <c r="MDO7" s="155"/>
      <c r="MDP7" s="155"/>
      <c r="MDQ7" s="155"/>
      <c r="MDR7" s="155"/>
      <c r="MDS7" s="155"/>
      <c r="MDT7" s="155"/>
      <c r="MDU7" s="155"/>
      <c r="MDV7" s="155"/>
      <c r="MDW7" s="155"/>
      <c r="MDX7" s="155"/>
      <c r="MDY7" s="155"/>
      <c r="MDZ7" s="155"/>
      <c r="MEA7" s="155"/>
      <c r="MEB7" s="155"/>
      <c r="MEC7" s="155"/>
      <c r="MED7" s="155"/>
      <c r="MEE7" s="155"/>
      <c r="MEF7" s="155"/>
      <c r="MEG7" s="155"/>
      <c r="MEH7" s="155"/>
      <c r="MEI7" s="155"/>
      <c r="MEJ7" s="155"/>
      <c r="MEK7" s="155"/>
      <c r="MEL7" s="155"/>
      <c r="MEM7" s="155"/>
      <c r="MEN7" s="155"/>
      <c r="MEO7" s="155"/>
      <c r="MEP7" s="155"/>
      <c r="MEQ7" s="155"/>
      <c r="MER7" s="155"/>
      <c r="MES7" s="155"/>
      <c r="MET7" s="155"/>
      <c r="MEU7" s="155"/>
      <c r="MEV7" s="155"/>
      <c r="MEW7" s="155"/>
      <c r="MEX7" s="155"/>
      <c r="MEY7" s="155"/>
      <c r="MEZ7" s="155"/>
      <c r="MFA7" s="155"/>
      <c r="MFB7" s="155"/>
      <c r="MFC7" s="155"/>
      <c r="MFD7" s="155"/>
      <c r="MFE7" s="155"/>
      <c r="MFF7" s="155"/>
      <c r="MFG7" s="155"/>
      <c r="MFH7" s="155"/>
      <c r="MFI7" s="155"/>
      <c r="MFJ7" s="155"/>
      <c r="MFK7" s="155"/>
      <c r="MFL7" s="155"/>
      <c r="MFM7" s="155"/>
      <c r="MFN7" s="155"/>
      <c r="MFO7" s="155"/>
      <c r="MFP7" s="155"/>
      <c r="MFQ7" s="155"/>
      <c r="MFR7" s="155"/>
      <c r="MFS7" s="155"/>
      <c r="MFT7" s="155"/>
      <c r="MFU7" s="155"/>
      <c r="MFV7" s="155"/>
      <c r="MFW7" s="155"/>
      <c r="MFX7" s="155"/>
      <c r="MFY7" s="155"/>
      <c r="MFZ7" s="155"/>
      <c r="MGA7" s="155"/>
      <c r="MGB7" s="155"/>
      <c r="MGC7" s="155"/>
      <c r="MGD7" s="155"/>
      <c r="MGE7" s="155"/>
      <c r="MGF7" s="155"/>
      <c r="MGG7" s="155"/>
      <c r="MGH7" s="155"/>
      <c r="MGI7" s="155"/>
      <c r="MGJ7" s="155"/>
      <c r="MGK7" s="155"/>
      <c r="MGL7" s="155"/>
      <c r="MGM7" s="155"/>
      <c r="MGN7" s="155"/>
      <c r="MGO7" s="155"/>
      <c r="MGP7" s="155"/>
      <c r="MGQ7" s="155"/>
      <c r="MGR7" s="155"/>
      <c r="MGS7" s="155"/>
      <c r="MGT7" s="155"/>
      <c r="MGU7" s="155"/>
      <c r="MGV7" s="155"/>
      <c r="MGW7" s="155"/>
      <c r="MGX7" s="155"/>
      <c r="MGY7" s="155"/>
      <c r="MGZ7" s="155"/>
      <c r="MHA7" s="155"/>
      <c r="MHB7" s="155"/>
      <c r="MHC7" s="155"/>
      <c r="MHD7" s="155"/>
      <c r="MHE7" s="155"/>
      <c r="MHF7" s="155"/>
      <c r="MHG7" s="155"/>
      <c r="MHH7" s="155"/>
      <c r="MHI7" s="155"/>
      <c r="MHJ7" s="155"/>
      <c r="MHK7" s="155"/>
      <c r="MHL7" s="155"/>
      <c r="MHM7" s="155"/>
      <c r="MHN7" s="155"/>
      <c r="MHO7" s="155"/>
      <c r="MHP7" s="155"/>
      <c r="MHQ7" s="155"/>
      <c r="MHR7" s="155"/>
      <c r="MHS7" s="155"/>
      <c r="MHT7" s="155"/>
      <c r="MHU7" s="155"/>
      <c r="MHV7" s="155"/>
      <c r="MHW7" s="155"/>
      <c r="MHX7" s="155"/>
      <c r="MHY7" s="155"/>
      <c r="MHZ7" s="155"/>
      <c r="MIA7" s="155"/>
      <c r="MIB7" s="155"/>
      <c r="MIC7" s="155"/>
      <c r="MID7" s="155"/>
      <c r="MIE7" s="155"/>
      <c r="MIF7" s="155"/>
      <c r="MIG7" s="155"/>
      <c r="MIH7" s="155"/>
      <c r="MII7" s="155"/>
      <c r="MIJ7" s="155"/>
      <c r="MIK7" s="155"/>
      <c r="MIL7" s="155"/>
      <c r="MIM7" s="155"/>
      <c r="MIN7" s="155"/>
      <c r="MIO7" s="155"/>
      <c r="MIP7" s="155"/>
      <c r="MIQ7" s="155"/>
      <c r="MIR7" s="155"/>
      <c r="MIS7" s="155"/>
      <c r="MIT7" s="155"/>
      <c r="MIU7" s="155"/>
      <c r="MIV7" s="155"/>
      <c r="MIW7" s="155"/>
      <c r="MIX7" s="155"/>
      <c r="MIY7" s="155"/>
      <c r="MIZ7" s="155"/>
      <c r="MJA7" s="155"/>
      <c r="MJB7" s="155"/>
      <c r="MJC7" s="155"/>
      <c r="MJD7" s="155"/>
      <c r="MJE7" s="155"/>
      <c r="MJF7" s="155"/>
      <c r="MJG7" s="155"/>
      <c r="MJH7" s="155"/>
      <c r="MJI7" s="155"/>
      <c r="MJJ7" s="155"/>
      <c r="MJK7" s="155"/>
      <c r="MJL7" s="155"/>
      <c r="MJM7" s="155"/>
      <c r="MJN7" s="155"/>
      <c r="MJO7" s="155"/>
      <c r="MJP7" s="155"/>
      <c r="MJQ7" s="155"/>
      <c r="MJR7" s="155"/>
      <c r="MJS7" s="155"/>
      <c r="MJT7" s="155"/>
      <c r="MJU7" s="155"/>
      <c r="MJV7" s="155"/>
      <c r="MJW7" s="155"/>
      <c r="MJX7" s="155"/>
      <c r="MJY7" s="155"/>
      <c r="MJZ7" s="155"/>
      <c r="MKA7" s="155"/>
      <c r="MKB7" s="155"/>
      <c r="MKC7" s="155"/>
      <c r="MKD7" s="155"/>
      <c r="MKE7" s="155"/>
      <c r="MKF7" s="155"/>
      <c r="MKG7" s="155"/>
      <c r="MKH7" s="155"/>
      <c r="MKI7" s="155"/>
      <c r="MKJ7" s="155"/>
      <c r="MKK7" s="155"/>
      <c r="MKL7" s="155"/>
      <c r="MKM7" s="155"/>
      <c r="MKN7" s="155"/>
      <c r="MKO7" s="155"/>
      <c r="MKP7" s="155"/>
      <c r="MKQ7" s="155"/>
      <c r="MKR7" s="155"/>
      <c r="MKS7" s="155"/>
      <c r="MKT7" s="155"/>
      <c r="MKU7" s="155"/>
      <c r="MKV7" s="155"/>
      <c r="MKW7" s="155"/>
      <c r="MKX7" s="155"/>
      <c r="MKY7" s="155"/>
      <c r="MKZ7" s="155"/>
      <c r="MLA7" s="155"/>
      <c r="MLB7" s="155"/>
      <c r="MLC7" s="155"/>
      <c r="MLD7" s="155"/>
      <c r="MLE7" s="155"/>
      <c r="MLF7" s="155"/>
      <c r="MLG7" s="155"/>
      <c r="MLH7" s="155"/>
      <c r="MLI7" s="155"/>
      <c r="MLJ7" s="155"/>
      <c r="MLK7" s="155"/>
      <c r="MLL7" s="155"/>
      <c r="MLM7" s="155"/>
      <c r="MLN7" s="155"/>
      <c r="MLO7" s="155"/>
      <c r="MLP7" s="155"/>
      <c r="MLQ7" s="155"/>
      <c r="MLR7" s="155"/>
      <c r="MLS7" s="155"/>
      <c r="MLT7" s="155"/>
      <c r="MLU7" s="155"/>
      <c r="MLV7" s="155"/>
      <c r="MLW7" s="155"/>
      <c r="MLX7" s="155"/>
      <c r="MLY7" s="155"/>
      <c r="MLZ7" s="155"/>
      <c r="MMA7" s="155"/>
      <c r="MMB7" s="155"/>
      <c r="MMC7" s="155"/>
      <c r="MMD7" s="155"/>
      <c r="MME7" s="155"/>
      <c r="MMF7" s="155"/>
      <c r="MMG7" s="155"/>
      <c r="MMH7" s="155"/>
      <c r="MMI7" s="155"/>
      <c r="MMJ7" s="155"/>
      <c r="MMK7" s="155"/>
      <c r="MML7" s="155"/>
      <c r="MMM7" s="155"/>
      <c r="MMN7" s="155"/>
      <c r="MMO7" s="155"/>
      <c r="MMP7" s="155"/>
      <c r="MMQ7" s="155"/>
      <c r="MMR7" s="155"/>
      <c r="MMS7" s="155"/>
      <c r="MMT7" s="155"/>
      <c r="MMU7" s="155"/>
      <c r="MMV7" s="155"/>
      <c r="MMW7" s="155"/>
      <c r="MMX7" s="155"/>
      <c r="MMY7" s="155"/>
      <c r="MMZ7" s="155"/>
      <c r="MNA7" s="155"/>
      <c r="MNB7" s="155"/>
      <c r="MNC7" s="155"/>
      <c r="MND7" s="155"/>
      <c r="MNE7" s="155"/>
      <c r="MNF7" s="155"/>
      <c r="MNG7" s="155"/>
      <c r="MNH7" s="155"/>
      <c r="MNI7" s="155"/>
      <c r="MNJ7" s="155"/>
      <c r="MNK7" s="155"/>
      <c r="MNL7" s="155"/>
      <c r="MNM7" s="155"/>
      <c r="MNN7" s="155"/>
      <c r="MNO7" s="155"/>
      <c r="MNP7" s="155"/>
      <c r="MNQ7" s="155"/>
      <c r="MNR7" s="155"/>
      <c r="MNS7" s="155"/>
      <c r="MNT7" s="155"/>
      <c r="MNU7" s="155"/>
      <c r="MNV7" s="155"/>
      <c r="MNW7" s="155"/>
      <c r="MNX7" s="155"/>
      <c r="MNY7" s="155"/>
      <c r="MNZ7" s="155"/>
      <c r="MOA7" s="155"/>
      <c r="MOB7" s="155"/>
      <c r="MOC7" s="155"/>
      <c r="MOD7" s="155"/>
      <c r="MOE7" s="155"/>
      <c r="MOF7" s="155"/>
      <c r="MOG7" s="155"/>
      <c r="MOH7" s="155"/>
      <c r="MOI7" s="155"/>
      <c r="MOJ7" s="155"/>
      <c r="MOK7" s="155"/>
      <c r="MOL7" s="155"/>
      <c r="MOM7" s="155"/>
      <c r="MON7" s="155"/>
      <c r="MOO7" s="155"/>
      <c r="MOP7" s="155"/>
      <c r="MOQ7" s="155"/>
      <c r="MOR7" s="155"/>
      <c r="MOS7" s="155"/>
      <c r="MOT7" s="155"/>
      <c r="MOU7" s="155"/>
      <c r="MOV7" s="155"/>
      <c r="MOW7" s="155"/>
      <c r="MOX7" s="155"/>
      <c r="MOY7" s="155"/>
      <c r="MOZ7" s="155"/>
      <c r="MPA7" s="155"/>
      <c r="MPB7" s="155"/>
      <c r="MPC7" s="155"/>
      <c r="MPD7" s="155"/>
      <c r="MPE7" s="155"/>
      <c r="MPF7" s="155"/>
      <c r="MPG7" s="155"/>
      <c r="MPH7" s="155"/>
      <c r="MPI7" s="155"/>
      <c r="MPJ7" s="155"/>
      <c r="MPK7" s="155"/>
      <c r="MPL7" s="155"/>
      <c r="MPM7" s="155"/>
      <c r="MPN7" s="155"/>
      <c r="MPO7" s="155"/>
      <c r="MPP7" s="155"/>
      <c r="MPQ7" s="155"/>
      <c r="MPR7" s="155"/>
      <c r="MPS7" s="155"/>
      <c r="MPT7" s="155"/>
      <c r="MPU7" s="155"/>
      <c r="MPV7" s="155"/>
      <c r="MPW7" s="155"/>
      <c r="MPX7" s="155"/>
      <c r="MPY7" s="155"/>
      <c r="MPZ7" s="155"/>
      <c r="MQA7" s="155"/>
      <c r="MQB7" s="155"/>
      <c r="MQC7" s="155"/>
      <c r="MQD7" s="155"/>
      <c r="MQE7" s="155"/>
      <c r="MQF7" s="155"/>
      <c r="MQG7" s="155"/>
      <c r="MQH7" s="155"/>
      <c r="MQI7" s="155"/>
      <c r="MQJ7" s="155"/>
      <c r="MQK7" s="155"/>
      <c r="MQL7" s="155"/>
      <c r="MQM7" s="155"/>
      <c r="MQN7" s="155"/>
      <c r="MQO7" s="155"/>
      <c r="MQP7" s="155"/>
      <c r="MQQ7" s="155"/>
      <c r="MQR7" s="155"/>
      <c r="MQS7" s="155"/>
      <c r="MQT7" s="155"/>
      <c r="MQU7" s="155"/>
      <c r="MQV7" s="155"/>
      <c r="MQW7" s="155"/>
      <c r="MQX7" s="155"/>
      <c r="MQY7" s="155"/>
      <c r="MQZ7" s="155"/>
      <c r="MRA7" s="155"/>
      <c r="MRB7" s="155"/>
      <c r="MRC7" s="155"/>
      <c r="MRD7" s="155"/>
      <c r="MRE7" s="155"/>
      <c r="MRF7" s="155"/>
      <c r="MRG7" s="155"/>
      <c r="MRH7" s="155"/>
      <c r="MRI7" s="155"/>
      <c r="MRJ7" s="155"/>
      <c r="MRK7" s="155"/>
      <c r="MRL7" s="155"/>
      <c r="MRM7" s="155"/>
      <c r="MRN7" s="155"/>
      <c r="MRO7" s="155"/>
      <c r="MRP7" s="155"/>
      <c r="MRQ7" s="155"/>
      <c r="MRR7" s="155"/>
      <c r="MRS7" s="155"/>
      <c r="MRT7" s="155"/>
      <c r="MRU7" s="155"/>
      <c r="MRV7" s="155"/>
      <c r="MRW7" s="155"/>
      <c r="MRX7" s="155"/>
      <c r="MRY7" s="155"/>
      <c r="MRZ7" s="155"/>
      <c r="MSA7" s="155"/>
      <c r="MSB7" s="155"/>
      <c r="MSC7" s="155"/>
      <c r="MSD7" s="155"/>
      <c r="MSE7" s="155"/>
      <c r="MSF7" s="155"/>
      <c r="MSG7" s="155"/>
      <c r="MSH7" s="155"/>
      <c r="MSI7" s="155"/>
      <c r="MSJ7" s="155"/>
      <c r="MSK7" s="155"/>
      <c r="MSL7" s="155"/>
      <c r="MSM7" s="155"/>
      <c r="MSN7" s="155"/>
      <c r="MSO7" s="155"/>
      <c r="MSP7" s="155"/>
      <c r="MSQ7" s="155"/>
      <c r="MSR7" s="155"/>
      <c r="MSS7" s="155"/>
      <c r="MST7" s="155"/>
      <c r="MSU7" s="155"/>
      <c r="MSV7" s="155"/>
      <c r="MSW7" s="155"/>
      <c r="MSX7" s="155"/>
      <c r="MSY7" s="155"/>
      <c r="MSZ7" s="155"/>
      <c r="MTA7" s="155"/>
      <c r="MTB7" s="155"/>
      <c r="MTC7" s="155"/>
      <c r="MTD7" s="155"/>
      <c r="MTE7" s="155"/>
      <c r="MTF7" s="155"/>
      <c r="MTG7" s="155"/>
      <c r="MTH7" s="155"/>
      <c r="MTI7" s="155"/>
      <c r="MTJ7" s="155"/>
      <c r="MTK7" s="155"/>
      <c r="MTL7" s="155"/>
      <c r="MTM7" s="155"/>
      <c r="MTN7" s="155"/>
      <c r="MTO7" s="155"/>
      <c r="MTP7" s="155"/>
      <c r="MTQ7" s="155"/>
      <c r="MTR7" s="155"/>
      <c r="MTS7" s="155"/>
      <c r="MTT7" s="155"/>
      <c r="MTU7" s="155"/>
      <c r="MTV7" s="155"/>
      <c r="MTW7" s="155"/>
      <c r="MTX7" s="155"/>
      <c r="MTY7" s="155"/>
      <c r="MTZ7" s="155"/>
      <c r="MUA7" s="155"/>
      <c r="MUB7" s="155"/>
      <c r="MUC7" s="155"/>
      <c r="MUD7" s="155"/>
      <c r="MUE7" s="155"/>
      <c r="MUF7" s="155"/>
      <c r="MUG7" s="155"/>
      <c r="MUH7" s="155"/>
      <c r="MUI7" s="155"/>
      <c r="MUJ7" s="155"/>
      <c r="MUK7" s="155"/>
      <c r="MUL7" s="155"/>
      <c r="MUM7" s="155"/>
      <c r="MUN7" s="155"/>
      <c r="MUO7" s="155"/>
      <c r="MUP7" s="155"/>
      <c r="MUQ7" s="155"/>
      <c r="MUR7" s="155"/>
      <c r="MUS7" s="155"/>
      <c r="MUT7" s="155"/>
      <c r="MUU7" s="155"/>
      <c r="MUV7" s="155"/>
      <c r="MUW7" s="155"/>
      <c r="MUX7" s="155"/>
      <c r="MUY7" s="155"/>
      <c r="MUZ7" s="155"/>
      <c r="MVA7" s="155"/>
      <c r="MVB7" s="155"/>
      <c r="MVC7" s="155"/>
      <c r="MVD7" s="155"/>
      <c r="MVE7" s="155"/>
      <c r="MVF7" s="155"/>
      <c r="MVG7" s="155"/>
      <c r="MVH7" s="155"/>
      <c r="MVI7" s="155"/>
      <c r="MVJ7" s="155"/>
      <c r="MVK7" s="155"/>
      <c r="MVL7" s="155"/>
      <c r="MVM7" s="155"/>
      <c r="MVN7" s="155"/>
      <c r="MVO7" s="155"/>
      <c r="MVP7" s="155"/>
      <c r="MVQ7" s="155"/>
      <c r="MVR7" s="155"/>
      <c r="MVS7" s="155"/>
      <c r="MVT7" s="155"/>
      <c r="MVU7" s="155"/>
      <c r="MVV7" s="155"/>
      <c r="MVW7" s="155"/>
      <c r="MVX7" s="155"/>
      <c r="MVY7" s="155"/>
      <c r="MVZ7" s="155"/>
      <c r="MWA7" s="155"/>
      <c r="MWB7" s="155"/>
      <c r="MWC7" s="155"/>
      <c r="MWD7" s="155"/>
      <c r="MWE7" s="155"/>
      <c r="MWF7" s="155"/>
      <c r="MWG7" s="155"/>
      <c r="MWH7" s="155"/>
      <c r="MWI7" s="155"/>
      <c r="MWJ7" s="155"/>
      <c r="MWK7" s="155"/>
      <c r="MWL7" s="155"/>
      <c r="MWM7" s="155"/>
      <c r="MWN7" s="155"/>
      <c r="MWO7" s="155"/>
      <c r="MWP7" s="155"/>
      <c r="MWQ7" s="155"/>
      <c r="MWR7" s="155"/>
      <c r="MWS7" s="155"/>
      <c r="MWT7" s="155"/>
      <c r="MWU7" s="155"/>
      <c r="MWV7" s="155"/>
      <c r="MWW7" s="155"/>
      <c r="MWX7" s="155"/>
      <c r="MWY7" s="155"/>
      <c r="MWZ7" s="155"/>
      <c r="MXA7" s="155"/>
      <c r="MXB7" s="155"/>
      <c r="MXC7" s="155"/>
      <c r="MXD7" s="155"/>
      <c r="MXE7" s="155"/>
      <c r="MXF7" s="155"/>
      <c r="MXG7" s="155"/>
      <c r="MXH7" s="155"/>
      <c r="MXI7" s="155"/>
      <c r="MXJ7" s="155"/>
      <c r="MXK7" s="155"/>
      <c r="MXL7" s="155"/>
      <c r="MXM7" s="155"/>
      <c r="MXN7" s="155"/>
      <c r="MXO7" s="155"/>
      <c r="MXP7" s="155"/>
      <c r="MXQ7" s="155"/>
      <c r="MXR7" s="155"/>
      <c r="MXS7" s="155"/>
      <c r="MXT7" s="155"/>
      <c r="MXU7" s="155"/>
      <c r="MXV7" s="155"/>
      <c r="MXW7" s="155"/>
      <c r="MXX7" s="155"/>
      <c r="MXY7" s="155"/>
      <c r="MXZ7" s="155"/>
      <c r="MYA7" s="155"/>
      <c r="MYB7" s="155"/>
      <c r="MYC7" s="155"/>
      <c r="MYD7" s="155"/>
      <c r="MYE7" s="155"/>
      <c r="MYF7" s="155"/>
      <c r="MYG7" s="155"/>
      <c r="MYH7" s="155"/>
      <c r="MYI7" s="155"/>
      <c r="MYJ7" s="155"/>
      <c r="MYK7" s="155"/>
      <c r="MYL7" s="155"/>
      <c r="MYM7" s="155"/>
      <c r="MYN7" s="155"/>
      <c r="MYO7" s="155"/>
      <c r="MYP7" s="155"/>
      <c r="MYQ7" s="155"/>
      <c r="MYR7" s="155"/>
      <c r="MYS7" s="155"/>
      <c r="MYT7" s="155"/>
      <c r="MYU7" s="155"/>
      <c r="MYV7" s="155"/>
      <c r="MYW7" s="155"/>
      <c r="MYX7" s="155"/>
      <c r="MYY7" s="155"/>
      <c r="MYZ7" s="155"/>
      <c r="MZA7" s="155"/>
      <c r="MZB7" s="155"/>
      <c r="MZC7" s="155"/>
      <c r="MZD7" s="155"/>
      <c r="MZE7" s="155"/>
      <c r="MZF7" s="155"/>
      <c r="MZG7" s="155"/>
      <c r="MZH7" s="155"/>
      <c r="MZI7" s="155"/>
      <c r="MZJ7" s="155"/>
      <c r="MZK7" s="155"/>
      <c r="MZL7" s="155"/>
      <c r="MZM7" s="155"/>
      <c r="MZN7" s="155"/>
      <c r="MZO7" s="155"/>
      <c r="MZP7" s="155"/>
      <c r="MZQ7" s="155"/>
      <c r="MZR7" s="155"/>
      <c r="MZS7" s="155"/>
      <c r="MZT7" s="155"/>
      <c r="MZU7" s="155"/>
      <c r="MZV7" s="155"/>
      <c r="MZW7" s="155"/>
      <c r="MZX7" s="155"/>
      <c r="MZY7" s="155"/>
      <c r="MZZ7" s="155"/>
      <c r="NAA7" s="155"/>
      <c r="NAB7" s="155"/>
      <c r="NAC7" s="155"/>
      <c r="NAD7" s="155"/>
      <c r="NAE7" s="155"/>
      <c r="NAF7" s="155"/>
      <c r="NAG7" s="155"/>
      <c r="NAH7" s="155"/>
      <c r="NAI7" s="155"/>
      <c r="NAJ7" s="155"/>
      <c r="NAK7" s="155"/>
      <c r="NAL7" s="155"/>
      <c r="NAM7" s="155"/>
      <c r="NAN7" s="155"/>
      <c r="NAO7" s="155"/>
      <c r="NAP7" s="155"/>
      <c r="NAQ7" s="155"/>
      <c r="NAR7" s="155"/>
      <c r="NAS7" s="155"/>
      <c r="NAT7" s="155"/>
      <c r="NAU7" s="155"/>
      <c r="NAV7" s="155"/>
      <c r="NAW7" s="155"/>
      <c r="NAX7" s="155"/>
      <c r="NAY7" s="155"/>
      <c r="NAZ7" s="155"/>
      <c r="NBA7" s="155"/>
      <c r="NBB7" s="155"/>
      <c r="NBC7" s="155"/>
      <c r="NBD7" s="155"/>
      <c r="NBE7" s="155"/>
      <c r="NBF7" s="155"/>
      <c r="NBG7" s="155"/>
      <c r="NBH7" s="155"/>
      <c r="NBI7" s="155"/>
      <c r="NBJ7" s="155"/>
      <c r="NBK7" s="155"/>
      <c r="NBL7" s="155"/>
      <c r="NBM7" s="155"/>
      <c r="NBN7" s="155"/>
      <c r="NBO7" s="155"/>
      <c r="NBP7" s="155"/>
      <c r="NBQ7" s="155"/>
      <c r="NBR7" s="155"/>
      <c r="NBS7" s="155"/>
      <c r="NBT7" s="155"/>
      <c r="NBU7" s="155"/>
      <c r="NBV7" s="155"/>
      <c r="NBW7" s="155"/>
      <c r="NBX7" s="155"/>
      <c r="NBY7" s="155"/>
      <c r="NBZ7" s="155"/>
      <c r="NCA7" s="155"/>
      <c r="NCB7" s="155"/>
      <c r="NCC7" s="155"/>
      <c r="NCD7" s="155"/>
      <c r="NCE7" s="155"/>
      <c r="NCF7" s="155"/>
      <c r="NCG7" s="155"/>
      <c r="NCH7" s="155"/>
      <c r="NCI7" s="155"/>
      <c r="NCJ7" s="155"/>
      <c r="NCK7" s="155"/>
      <c r="NCL7" s="155"/>
      <c r="NCM7" s="155"/>
      <c r="NCN7" s="155"/>
      <c r="NCO7" s="155"/>
      <c r="NCP7" s="155"/>
      <c r="NCQ7" s="155"/>
      <c r="NCR7" s="155"/>
      <c r="NCS7" s="155"/>
      <c r="NCT7" s="155"/>
      <c r="NCU7" s="155"/>
      <c r="NCV7" s="155"/>
      <c r="NCW7" s="155"/>
      <c r="NCX7" s="155"/>
      <c r="NCY7" s="155"/>
      <c r="NCZ7" s="155"/>
      <c r="NDA7" s="155"/>
      <c r="NDB7" s="155"/>
      <c r="NDC7" s="155"/>
      <c r="NDD7" s="155"/>
      <c r="NDE7" s="155"/>
      <c r="NDF7" s="155"/>
      <c r="NDG7" s="155"/>
      <c r="NDH7" s="155"/>
      <c r="NDI7" s="155"/>
      <c r="NDJ7" s="155"/>
      <c r="NDK7" s="155"/>
      <c r="NDL7" s="155"/>
      <c r="NDM7" s="155"/>
      <c r="NDN7" s="155"/>
      <c r="NDO7" s="155"/>
      <c r="NDP7" s="155"/>
      <c r="NDQ7" s="155"/>
      <c r="NDR7" s="155"/>
      <c r="NDS7" s="155"/>
      <c r="NDT7" s="155"/>
      <c r="NDU7" s="155"/>
      <c r="NDV7" s="155"/>
      <c r="NDW7" s="155"/>
      <c r="NDX7" s="155"/>
      <c r="NDY7" s="155"/>
      <c r="NDZ7" s="155"/>
      <c r="NEA7" s="155"/>
      <c r="NEB7" s="155"/>
      <c r="NEC7" s="155"/>
      <c r="NED7" s="155"/>
      <c r="NEE7" s="155"/>
      <c r="NEF7" s="155"/>
      <c r="NEG7" s="155"/>
      <c r="NEH7" s="155"/>
      <c r="NEI7" s="155"/>
      <c r="NEJ7" s="155"/>
      <c r="NEK7" s="155"/>
      <c r="NEL7" s="155"/>
      <c r="NEM7" s="155"/>
      <c r="NEN7" s="155"/>
      <c r="NEO7" s="155"/>
      <c r="NEP7" s="155"/>
      <c r="NEQ7" s="155"/>
      <c r="NER7" s="155"/>
      <c r="NES7" s="155"/>
      <c r="NET7" s="155"/>
      <c r="NEU7" s="155"/>
      <c r="NEV7" s="155"/>
      <c r="NEW7" s="155"/>
      <c r="NEX7" s="155"/>
      <c r="NEY7" s="155"/>
      <c r="NEZ7" s="155"/>
      <c r="NFA7" s="155"/>
      <c r="NFB7" s="155"/>
      <c r="NFC7" s="155"/>
      <c r="NFD7" s="155"/>
      <c r="NFE7" s="155"/>
      <c r="NFF7" s="155"/>
      <c r="NFG7" s="155"/>
      <c r="NFH7" s="155"/>
      <c r="NFI7" s="155"/>
      <c r="NFJ7" s="155"/>
      <c r="NFK7" s="155"/>
      <c r="NFL7" s="155"/>
      <c r="NFM7" s="155"/>
      <c r="NFN7" s="155"/>
      <c r="NFO7" s="155"/>
      <c r="NFP7" s="155"/>
      <c r="NFQ7" s="155"/>
      <c r="NFR7" s="155"/>
      <c r="NFS7" s="155"/>
      <c r="NFT7" s="155"/>
      <c r="NFU7" s="155"/>
      <c r="NFV7" s="155"/>
      <c r="NFW7" s="155"/>
      <c r="NFX7" s="155"/>
      <c r="NFY7" s="155"/>
      <c r="NFZ7" s="155"/>
      <c r="NGA7" s="155"/>
      <c r="NGB7" s="155"/>
      <c r="NGC7" s="155"/>
      <c r="NGD7" s="155"/>
      <c r="NGE7" s="155"/>
      <c r="NGF7" s="155"/>
      <c r="NGG7" s="155"/>
      <c r="NGH7" s="155"/>
      <c r="NGI7" s="155"/>
      <c r="NGJ7" s="155"/>
      <c r="NGK7" s="155"/>
      <c r="NGL7" s="155"/>
      <c r="NGM7" s="155"/>
      <c r="NGN7" s="155"/>
      <c r="NGO7" s="155"/>
      <c r="NGP7" s="155"/>
      <c r="NGQ7" s="155"/>
      <c r="NGR7" s="155"/>
      <c r="NGS7" s="155"/>
      <c r="NGT7" s="155"/>
      <c r="NGU7" s="155"/>
      <c r="NGV7" s="155"/>
      <c r="NGW7" s="155"/>
      <c r="NGX7" s="155"/>
      <c r="NGY7" s="155"/>
      <c r="NGZ7" s="155"/>
      <c r="NHA7" s="155"/>
      <c r="NHB7" s="155"/>
      <c r="NHC7" s="155"/>
      <c r="NHD7" s="155"/>
      <c r="NHE7" s="155"/>
      <c r="NHF7" s="155"/>
      <c r="NHG7" s="155"/>
      <c r="NHH7" s="155"/>
      <c r="NHI7" s="155"/>
      <c r="NHJ7" s="155"/>
      <c r="NHK7" s="155"/>
      <c r="NHL7" s="155"/>
      <c r="NHM7" s="155"/>
      <c r="NHN7" s="155"/>
      <c r="NHO7" s="155"/>
      <c r="NHP7" s="155"/>
      <c r="NHQ7" s="155"/>
      <c r="NHR7" s="155"/>
      <c r="NHS7" s="155"/>
      <c r="NHT7" s="155"/>
      <c r="NHU7" s="155"/>
      <c r="NHV7" s="155"/>
      <c r="NHW7" s="155"/>
      <c r="NHX7" s="155"/>
      <c r="NHY7" s="155"/>
      <c r="NHZ7" s="155"/>
      <c r="NIA7" s="155"/>
      <c r="NIB7" s="155"/>
      <c r="NIC7" s="155"/>
      <c r="NID7" s="155"/>
      <c r="NIE7" s="155"/>
      <c r="NIF7" s="155"/>
      <c r="NIG7" s="155"/>
      <c r="NIH7" s="155"/>
      <c r="NII7" s="155"/>
      <c r="NIJ7" s="155"/>
      <c r="NIK7" s="155"/>
      <c r="NIL7" s="155"/>
      <c r="NIM7" s="155"/>
      <c r="NIN7" s="155"/>
      <c r="NIO7" s="155"/>
      <c r="NIP7" s="155"/>
      <c r="NIQ7" s="155"/>
      <c r="NIR7" s="155"/>
      <c r="NIS7" s="155"/>
      <c r="NIT7" s="155"/>
      <c r="NIU7" s="155"/>
      <c r="NIV7" s="155"/>
      <c r="NIW7" s="155"/>
      <c r="NIX7" s="155"/>
      <c r="NIY7" s="155"/>
      <c r="NIZ7" s="155"/>
      <c r="NJA7" s="155"/>
      <c r="NJB7" s="155"/>
      <c r="NJC7" s="155"/>
      <c r="NJD7" s="155"/>
      <c r="NJE7" s="155"/>
      <c r="NJF7" s="155"/>
      <c r="NJG7" s="155"/>
      <c r="NJH7" s="155"/>
      <c r="NJI7" s="155"/>
      <c r="NJJ7" s="155"/>
      <c r="NJK7" s="155"/>
      <c r="NJL7" s="155"/>
      <c r="NJM7" s="155"/>
      <c r="NJN7" s="155"/>
      <c r="NJO7" s="155"/>
      <c r="NJP7" s="155"/>
      <c r="NJQ7" s="155"/>
      <c r="NJR7" s="155"/>
      <c r="NJS7" s="155"/>
      <c r="NJT7" s="155"/>
      <c r="NJU7" s="155"/>
      <c r="NJV7" s="155"/>
      <c r="NJW7" s="155"/>
      <c r="NJX7" s="155"/>
      <c r="NJY7" s="155"/>
      <c r="NJZ7" s="155"/>
      <c r="NKA7" s="155"/>
      <c r="NKB7" s="155"/>
      <c r="NKC7" s="155"/>
      <c r="NKD7" s="155"/>
      <c r="NKE7" s="155"/>
      <c r="NKF7" s="155"/>
      <c r="NKG7" s="155"/>
      <c r="NKH7" s="155"/>
      <c r="NKI7" s="155"/>
      <c r="NKJ7" s="155"/>
      <c r="NKK7" s="155"/>
      <c r="NKL7" s="155"/>
      <c r="NKM7" s="155"/>
      <c r="NKN7" s="155"/>
      <c r="NKO7" s="155"/>
      <c r="NKP7" s="155"/>
      <c r="NKQ7" s="155"/>
      <c r="NKR7" s="155"/>
      <c r="NKS7" s="155"/>
      <c r="NKT7" s="155"/>
      <c r="NKU7" s="155"/>
      <c r="NKV7" s="155"/>
      <c r="NKW7" s="155"/>
      <c r="NKX7" s="155"/>
      <c r="NKY7" s="155"/>
      <c r="NKZ7" s="155"/>
      <c r="NLA7" s="155"/>
      <c r="NLB7" s="155"/>
      <c r="NLC7" s="155"/>
      <c r="NLD7" s="155"/>
      <c r="NLE7" s="155"/>
      <c r="NLF7" s="155"/>
      <c r="NLG7" s="155"/>
      <c r="NLH7" s="155"/>
      <c r="NLI7" s="155"/>
      <c r="NLJ7" s="155"/>
      <c r="NLK7" s="155"/>
      <c r="NLL7" s="155"/>
      <c r="NLM7" s="155"/>
      <c r="NLN7" s="155"/>
      <c r="NLO7" s="155"/>
      <c r="NLP7" s="155"/>
      <c r="NLQ7" s="155"/>
      <c r="NLR7" s="155"/>
      <c r="NLS7" s="155"/>
      <c r="NLT7" s="155"/>
      <c r="NLU7" s="155"/>
      <c r="NLV7" s="155"/>
      <c r="NLW7" s="155"/>
      <c r="NLX7" s="155"/>
      <c r="NLY7" s="155"/>
      <c r="NLZ7" s="155"/>
      <c r="NMA7" s="155"/>
      <c r="NMB7" s="155"/>
      <c r="NMC7" s="155"/>
      <c r="NMD7" s="155"/>
      <c r="NME7" s="155"/>
      <c r="NMF7" s="155"/>
      <c r="NMG7" s="155"/>
      <c r="NMH7" s="155"/>
      <c r="NMI7" s="155"/>
      <c r="NMJ7" s="155"/>
      <c r="NMK7" s="155"/>
      <c r="NML7" s="155"/>
      <c r="NMM7" s="155"/>
      <c r="NMN7" s="155"/>
      <c r="NMO7" s="155"/>
      <c r="NMP7" s="155"/>
      <c r="NMQ7" s="155"/>
      <c r="NMR7" s="155"/>
      <c r="NMS7" s="155"/>
      <c r="NMT7" s="155"/>
      <c r="NMU7" s="155"/>
      <c r="NMV7" s="155"/>
      <c r="NMW7" s="155"/>
      <c r="NMX7" s="155"/>
      <c r="NMY7" s="155"/>
      <c r="NMZ7" s="155"/>
      <c r="NNA7" s="155"/>
      <c r="NNB7" s="155"/>
      <c r="NNC7" s="155"/>
      <c r="NND7" s="155"/>
      <c r="NNE7" s="155"/>
      <c r="NNF7" s="155"/>
      <c r="NNG7" s="155"/>
      <c r="NNH7" s="155"/>
      <c r="NNI7" s="155"/>
      <c r="NNJ7" s="155"/>
      <c r="NNK7" s="155"/>
      <c r="NNL7" s="155"/>
      <c r="NNM7" s="155"/>
      <c r="NNN7" s="155"/>
      <c r="NNO7" s="155"/>
      <c r="NNP7" s="155"/>
      <c r="NNQ7" s="155"/>
      <c r="NNR7" s="155"/>
      <c r="NNS7" s="155"/>
      <c r="NNT7" s="155"/>
      <c r="NNU7" s="155"/>
      <c r="NNV7" s="155"/>
      <c r="NNW7" s="155"/>
      <c r="NNX7" s="155"/>
      <c r="NNY7" s="155"/>
      <c r="NNZ7" s="155"/>
      <c r="NOA7" s="155"/>
      <c r="NOB7" s="155"/>
      <c r="NOC7" s="155"/>
      <c r="NOD7" s="155"/>
      <c r="NOE7" s="155"/>
      <c r="NOF7" s="155"/>
      <c r="NOG7" s="155"/>
      <c r="NOH7" s="155"/>
      <c r="NOI7" s="155"/>
      <c r="NOJ7" s="155"/>
      <c r="NOK7" s="155"/>
      <c r="NOL7" s="155"/>
      <c r="NOM7" s="155"/>
      <c r="NON7" s="155"/>
      <c r="NOO7" s="155"/>
      <c r="NOP7" s="155"/>
      <c r="NOQ7" s="155"/>
      <c r="NOR7" s="155"/>
      <c r="NOS7" s="155"/>
      <c r="NOT7" s="155"/>
      <c r="NOU7" s="155"/>
      <c r="NOV7" s="155"/>
      <c r="NOW7" s="155"/>
      <c r="NOX7" s="155"/>
      <c r="NOY7" s="155"/>
      <c r="NOZ7" s="155"/>
      <c r="NPA7" s="155"/>
      <c r="NPB7" s="155"/>
      <c r="NPC7" s="155"/>
      <c r="NPD7" s="155"/>
      <c r="NPE7" s="155"/>
      <c r="NPF7" s="155"/>
      <c r="NPG7" s="155"/>
      <c r="NPH7" s="155"/>
      <c r="NPI7" s="155"/>
      <c r="NPJ7" s="155"/>
      <c r="NPK7" s="155"/>
      <c r="NPL7" s="155"/>
      <c r="NPM7" s="155"/>
      <c r="NPN7" s="155"/>
      <c r="NPO7" s="155"/>
      <c r="NPP7" s="155"/>
      <c r="NPQ7" s="155"/>
      <c r="NPR7" s="155"/>
      <c r="NPS7" s="155"/>
      <c r="NPT7" s="155"/>
      <c r="NPU7" s="155"/>
      <c r="NPV7" s="155"/>
      <c r="NPW7" s="155"/>
      <c r="NPX7" s="155"/>
      <c r="NPY7" s="155"/>
      <c r="NPZ7" s="155"/>
      <c r="NQA7" s="155"/>
      <c r="NQB7" s="155"/>
      <c r="NQC7" s="155"/>
      <c r="NQD7" s="155"/>
      <c r="NQE7" s="155"/>
      <c r="NQF7" s="155"/>
      <c r="NQG7" s="155"/>
      <c r="NQH7" s="155"/>
      <c r="NQI7" s="155"/>
      <c r="NQJ7" s="155"/>
      <c r="NQK7" s="155"/>
      <c r="NQL7" s="155"/>
      <c r="NQM7" s="155"/>
      <c r="NQN7" s="155"/>
      <c r="NQO7" s="155"/>
      <c r="NQP7" s="155"/>
      <c r="NQQ7" s="155"/>
      <c r="NQR7" s="155"/>
      <c r="NQS7" s="155"/>
      <c r="NQT7" s="155"/>
      <c r="NQU7" s="155"/>
      <c r="NQV7" s="155"/>
      <c r="NQW7" s="155"/>
      <c r="NQX7" s="155"/>
      <c r="NQY7" s="155"/>
      <c r="NQZ7" s="155"/>
      <c r="NRA7" s="155"/>
      <c r="NRB7" s="155"/>
      <c r="NRC7" s="155"/>
      <c r="NRD7" s="155"/>
      <c r="NRE7" s="155"/>
      <c r="NRF7" s="155"/>
      <c r="NRG7" s="155"/>
      <c r="NRH7" s="155"/>
      <c r="NRI7" s="155"/>
      <c r="NRJ7" s="155"/>
      <c r="NRK7" s="155"/>
      <c r="NRL7" s="155"/>
      <c r="NRM7" s="155"/>
      <c r="NRN7" s="155"/>
      <c r="NRO7" s="155"/>
      <c r="NRP7" s="155"/>
      <c r="NRQ7" s="155"/>
      <c r="NRR7" s="155"/>
      <c r="NRS7" s="155"/>
      <c r="NRT7" s="155"/>
      <c r="NRU7" s="155"/>
      <c r="NRV7" s="155"/>
      <c r="NRW7" s="155"/>
      <c r="NRX7" s="155"/>
      <c r="NRY7" s="155"/>
      <c r="NRZ7" s="155"/>
      <c r="NSA7" s="155"/>
      <c r="NSB7" s="155"/>
      <c r="NSC7" s="155"/>
      <c r="NSD7" s="155"/>
      <c r="NSE7" s="155"/>
      <c r="NSF7" s="155"/>
      <c r="NSG7" s="155"/>
      <c r="NSH7" s="155"/>
      <c r="NSI7" s="155"/>
      <c r="NSJ7" s="155"/>
      <c r="NSK7" s="155"/>
      <c r="NSL7" s="155"/>
      <c r="NSM7" s="155"/>
      <c r="NSN7" s="155"/>
      <c r="NSO7" s="155"/>
      <c r="NSP7" s="155"/>
      <c r="NSQ7" s="155"/>
      <c r="NSR7" s="155"/>
      <c r="NSS7" s="155"/>
      <c r="NST7" s="155"/>
      <c r="NSU7" s="155"/>
      <c r="NSV7" s="155"/>
      <c r="NSW7" s="155"/>
      <c r="NSX7" s="155"/>
      <c r="NSY7" s="155"/>
      <c r="NSZ7" s="155"/>
      <c r="NTA7" s="155"/>
      <c r="NTB7" s="155"/>
      <c r="NTC7" s="155"/>
      <c r="NTD7" s="155"/>
      <c r="NTE7" s="155"/>
      <c r="NTF7" s="155"/>
      <c r="NTG7" s="155"/>
      <c r="NTH7" s="155"/>
      <c r="NTI7" s="155"/>
      <c r="NTJ7" s="155"/>
      <c r="NTK7" s="155"/>
      <c r="NTL7" s="155"/>
      <c r="NTM7" s="155"/>
      <c r="NTN7" s="155"/>
      <c r="NTO7" s="155"/>
      <c r="NTP7" s="155"/>
      <c r="NTQ7" s="155"/>
      <c r="NTR7" s="155"/>
      <c r="NTS7" s="155"/>
      <c r="NTT7" s="155"/>
      <c r="NTU7" s="155"/>
      <c r="NTV7" s="155"/>
      <c r="NTW7" s="155"/>
      <c r="NTX7" s="155"/>
      <c r="NTY7" s="155"/>
      <c r="NTZ7" s="155"/>
      <c r="NUA7" s="155"/>
      <c r="NUB7" s="155"/>
      <c r="NUC7" s="155"/>
      <c r="NUD7" s="155"/>
      <c r="NUE7" s="155"/>
      <c r="NUF7" s="155"/>
      <c r="NUG7" s="155"/>
      <c r="NUH7" s="155"/>
      <c r="NUI7" s="155"/>
      <c r="NUJ7" s="155"/>
      <c r="NUK7" s="155"/>
      <c r="NUL7" s="155"/>
      <c r="NUM7" s="155"/>
      <c r="NUN7" s="155"/>
      <c r="NUO7" s="155"/>
      <c r="NUP7" s="155"/>
      <c r="NUQ7" s="155"/>
      <c r="NUR7" s="155"/>
      <c r="NUS7" s="155"/>
      <c r="NUT7" s="155"/>
      <c r="NUU7" s="155"/>
      <c r="NUV7" s="155"/>
      <c r="NUW7" s="155"/>
      <c r="NUX7" s="155"/>
      <c r="NUY7" s="155"/>
      <c r="NUZ7" s="155"/>
      <c r="NVA7" s="155"/>
      <c r="NVB7" s="155"/>
      <c r="NVC7" s="155"/>
      <c r="NVD7" s="155"/>
      <c r="NVE7" s="155"/>
      <c r="NVF7" s="155"/>
      <c r="NVG7" s="155"/>
      <c r="NVH7" s="155"/>
      <c r="NVI7" s="155"/>
      <c r="NVJ7" s="155"/>
      <c r="NVK7" s="155"/>
      <c r="NVL7" s="155"/>
      <c r="NVM7" s="155"/>
      <c r="NVN7" s="155"/>
      <c r="NVO7" s="155"/>
      <c r="NVP7" s="155"/>
      <c r="NVQ7" s="155"/>
      <c r="NVR7" s="155"/>
      <c r="NVS7" s="155"/>
      <c r="NVT7" s="155"/>
      <c r="NVU7" s="155"/>
      <c r="NVV7" s="155"/>
      <c r="NVW7" s="155"/>
      <c r="NVX7" s="155"/>
      <c r="NVY7" s="155"/>
      <c r="NVZ7" s="155"/>
      <c r="NWA7" s="155"/>
      <c r="NWB7" s="155"/>
      <c r="NWC7" s="155"/>
      <c r="NWD7" s="155"/>
      <c r="NWE7" s="155"/>
      <c r="NWF7" s="155"/>
      <c r="NWG7" s="155"/>
      <c r="NWH7" s="155"/>
      <c r="NWI7" s="155"/>
      <c r="NWJ7" s="155"/>
      <c r="NWK7" s="155"/>
      <c r="NWL7" s="155"/>
      <c r="NWM7" s="155"/>
      <c r="NWN7" s="155"/>
      <c r="NWO7" s="155"/>
      <c r="NWP7" s="155"/>
      <c r="NWQ7" s="155"/>
      <c r="NWR7" s="155"/>
      <c r="NWS7" s="155"/>
      <c r="NWT7" s="155"/>
      <c r="NWU7" s="155"/>
      <c r="NWV7" s="155"/>
      <c r="NWW7" s="155"/>
      <c r="NWX7" s="155"/>
      <c r="NWY7" s="155"/>
      <c r="NWZ7" s="155"/>
      <c r="NXA7" s="155"/>
      <c r="NXB7" s="155"/>
      <c r="NXC7" s="155"/>
      <c r="NXD7" s="155"/>
      <c r="NXE7" s="155"/>
      <c r="NXF7" s="155"/>
      <c r="NXG7" s="155"/>
      <c r="NXH7" s="155"/>
      <c r="NXI7" s="155"/>
      <c r="NXJ7" s="155"/>
      <c r="NXK7" s="155"/>
      <c r="NXL7" s="155"/>
      <c r="NXM7" s="155"/>
      <c r="NXN7" s="155"/>
      <c r="NXO7" s="155"/>
      <c r="NXP7" s="155"/>
      <c r="NXQ7" s="155"/>
      <c r="NXR7" s="155"/>
      <c r="NXS7" s="155"/>
      <c r="NXT7" s="155"/>
      <c r="NXU7" s="155"/>
      <c r="NXV7" s="155"/>
      <c r="NXW7" s="155"/>
      <c r="NXX7" s="155"/>
      <c r="NXY7" s="155"/>
      <c r="NXZ7" s="155"/>
      <c r="NYA7" s="155"/>
      <c r="NYB7" s="155"/>
      <c r="NYC7" s="155"/>
      <c r="NYD7" s="155"/>
      <c r="NYE7" s="155"/>
      <c r="NYF7" s="155"/>
      <c r="NYG7" s="155"/>
      <c r="NYH7" s="155"/>
      <c r="NYI7" s="155"/>
      <c r="NYJ7" s="155"/>
      <c r="NYK7" s="155"/>
      <c r="NYL7" s="155"/>
      <c r="NYM7" s="155"/>
      <c r="NYN7" s="155"/>
      <c r="NYO7" s="155"/>
      <c r="NYP7" s="155"/>
      <c r="NYQ7" s="155"/>
      <c r="NYR7" s="155"/>
      <c r="NYS7" s="155"/>
      <c r="NYT7" s="155"/>
      <c r="NYU7" s="155"/>
      <c r="NYV7" s="155"/>
      <c r="NYW7" s="155"/>
      <c r="NYX7" s="155"/>
      <c r="NYY7" s="155"/>
      <c r="NYZ7" s="155"/>
      <c r="NZA7" s="155"/>
      <c r="NZB7" s="155"/>
      <c r="NZC7" s="155"/>
      <c r="NZD7" s="155"/>
      <c r="NZE7" s="155"/>
      <c r="NZF7" s="155"/>
      <c r="NZG7" s="155"/>
      <c r="NZH7" s="155"/>
      <c r="NZI7" s="155"/>
      <c r="NZJ7" s="155"/>
      <c r="NZK7" s="155"/>
      <c r="NZL7" s="155"/>
      <c r="NZM7" s="155"/>
      <c r="NZN7" s="155"/>
      <c r="NZO7" s="155"/>
      <c r="NZP7" s="155"/>
      <c r="NZQ7" s="155"/>
      <c r="NZR7" s="155"/>
      <c r="NZS7" s="155"/>
      <c r="NZT7" s="155"/>
      <c r="NZU7" s="155"/>
      <c r="NZV7" s="155"/>
      <c r="NZW7" s="155"/>
      <c r="NZX7" s="155"/>
      <c r="NZY7" s="155"/>
      <c r="NZZ7" s="155"/>
      <c r="OAA7" s="155"/>
      <c r="OAB7" s="155"/>
      <c r="OAC7" s="155"/>
      <c r="OAD7" s="155"/>
      <c r="OAE7" s="155"/>
      <c r="OAF7" s="155"/>
      <c r="OAG7" s="155"/>
      <c r="OAH7" s="155"/>
      <c r="OAI7" s="155"/>
      <c r="OAJ7" s="155"/>
      <c r="OAK7" s="155"/>
      <c r="OAL7" s="155"/>
      <c r="OAM7" s="155"/>
      <c r="OAN7" s="155"/>
      <c r="OAO7" s="155"/>
      <c r="OAP7" s="155"/>
      <c r="OAQ7" s="155"/>
      <c r="OAR7" s="155"/>
      <c r="OAS7" s="155"/>
      <c r="OAT7" s="155"/>
      <c r="OAU7" s="155"/>
      <c r="OAV7" s="155"/>
      <c r="OAW7" s="155"/>
      <c r="OAX7" s="155"/>
      <c r="OAY7" s="155"/>
      <c r="OAZ7" s="155"/>
      <c r="OBA7" s="155"/>
      <c r="OBB7" s="155"/>
      <c r="OBC7" s="155"/>
      <c r="OBD7" s="155"/>
      <c r="OBE7" s="155"/>
      <c r="OBF7" s="155"/>
      <c r="OBG7" s="155"/>
      <c r="OBH7" s="155"/>
      <c r="OBI7" s="155"/>
      <c r="OBJ7" s="155"/>
      <c r="OBK7" s="155"/>
      <c r="OBL7" s="155"/>
      <c r="OBM7" s="155"/>
      <c r="OBN7" s="155"/>
      <c r="OBO7" s="155"/>
      <c r="OBP7" s="155"/>
      <c r="OBQ7" s="155"/>
      <c r="OBR7" s="155"/>
      <c r="OBS7" s="155"/>
      <c r="OBT7" s="155"/>
      <c r="OBU7" s="155"/>
      <c r="OBV7" s="155"/>
      <c r="OBW7" s="155"/>
      <c r="OBX7" s="155"/>
      <c r="OBY7" s="155"/>
      <c r="OBZ7" s="155"/>
      <c r="OCA7" s="155"/>
      <c r="OCB7" s="155"/>
      <c r="OCC7" s="155"/>
      <c r="OCD7" s="155"/>
      <c r="OCE7" s="155"/>
      <c r="OCF7" s="155"/>
      <c r="OCG7" s="155"/>
      <c r="OCH7" s="155"/>
      <c r="OCI7" s="155"/>
      <c r="OCJ7" s="155"/>
      <c r="OCK7" s="155"/>
      <c r="OCL7" s="155"/>
      <c r="OCM7" s="155"/>
      <c r="OCN7" s="155"/>
      <c r="OCO7" s="155"/>
      <c r="OCP7" s="155"/>
      <c r="OCQ7" s="155"/>
      <c r="OCR7" s="155"/>
      <c r="OCS7" s="155"/>
      <c r="OCT7" s="155"/>
      <c r="OCU7" s="155"/>
      <c r="OCV7" s="155"/>
      <c r="OCW7" s="155"/>
      <c r="OCX7" s="155"/>
      <c r="OCY7" s="155"/>
      <c r="OCZ7" s="155"/>
      <c r="ODA7" s="155"/>
      <c r="ODB7" s="155"/>
      <c r="ODC7" s="155"/>
      <c r="ODD7" s="155"/>
      <c r="ODE7" s="155"/>
      <c r="ODF7" s="155"/>
      <c r="ODG7" s="155"/>
      <c r="ODH7" s="155"/>
      <c r="ODI7" s="155"/>
      <c r="ODJ7" s="155"/>
      <c r="ODK7" s="155"/>
      <c r="ODL7" s="155"/>
      <c r="ODM7" s="155"/>
      <c r="ODN7" s="155"/>
      <c r="ODO7" s="155"/>
      <c r="ODP7" s="155"/>
      <c r="ODQ7" s="155"/>
      <c r="ODR7" s="155"/>
      <c r="ODS7" s="155"/>
      <c r="ODT7" s="155"/>
      <c r="ODU7" s="155"/>
      <c r="ODV7" s="155"/>
      <c r="ODW7" s="155"/>
      <c r="ODX7" s="155"/>
      <c r="ODY7" s="155"/>
      <c r="ODZ7" s="155"/>
      <c r="OEA7" s="155"/>
      <c r="OEB7" s="155"/>
      <c r="OEC7" s="155"/>
      <c r="OED7" s="155"/>
      <c r="OEE7" s="155"/>
      <c r="OEF7" s="155"/>
      <c r="OEG7" s="155"/>
      <c r="OEH7" s="155"/>
      <c r="OEI7" s="155"/>
      <c r="OEJ7" s="155"/>
      <c r="OEK7" s="155"/>
      <c r="OEL7" s="155"/>
      <c r="OEM7" s="155"/>
      <c r="OEN7" s="155"/>
      <c r="OEO7" s="155"/>
      <c r="OEP7" s="155"/>
      <c r="OEQ7" s="155"/>
      <c r="OER7" s="155"/>
      <c r="OES7" s="155"/>
      <c r="OET7" s="155"/>
      <c r="OEU7" s="155"/>
      <c r="OEV7" s="155"/>
      <c r="OEW7" s="155"/>
      <c r="OEX7" s="155"/>
      <c r="OEY7" s="155"/>
      <c r="OEZ7" s="155"/>
      <c r="OFA7" s="155"/>
      <c r="OFB7" s="155"/>
      <c r="OFC7" s="155"/>
      <c r="OFD7" s="155"/>
      <c r="OFE7" s="155"/>
      <c r="OFF7" s="155"/>
      <c r="OFG7" s="155"/>
      <c r="OFH7" s="155"/>
      <c r="OFI7" s="155"/>
      <c r="OFJ7" s="155"/>
      <c r="OFK7" s="155"/>
      <c r="OFL7" s="155"/>
      <c r="OFM7" s="155"/>
      <c r="OFN7" s="155"/>
      <c r="OFO7" s="155"/>
      <c r="OFP7" s="155"/>
      <c r="OFQ7" s="155"/>
      <c r="OFR7" s="155"/>
      <c r="OFS7" s="155"/>
      <c r="OFT7" s="155"/>
      <c r="OFU7" s="155"/>
      <c r="OFV7" s="155"/>
      <c r="OFW7" s="155"/>
      <c r="OFX7" s="155"/>
      <c r="OFY7" s="155"/>
      <c r="OFZ7" s="155"/>
      <c r="OGA7" s="155"/>
      <c r="OGB7" s="155"/>
      <c r="OGC7" s="155"/>
      <c r="OGD7" s="155"/>
      <c r="OGE7" s="155"/>
      <c r="OGF7" s="155"/>
      <c r="OGG7" s="155"/>
      <c r="OGH7" s="155"/>
      <c r="OGI7" s="155"/>
      <c r="OGJ7" s="155"/>
      <c r="OGK7" s="155"/>
      <c r="OGL7" s="155"/>
      <c r="OGM7" s="155"/>
      <c r="OGN7" s="155"/>
      <c r="OGO7" s="155"/>
      <c r="OGP7" s="155"/>
      <c r="OGQ7" s="155"/>
      <c r="OGR7" s="155"/>
      <c r="OGS7" s="155"/>
      <c r="OGT7" s="155"/>
      <c r="OGU7" s="155"/>
      <c r="OGV7" s="155"/>
      <c r="OGW7" s="155"/>
      <c r="OGX7" s="155"/>
      <c r="OGY7" s="155"/>
      <c r="OGZ7" s="155"/>
      <c r="OHA7" s="155"/>
      <c r="OHB7" s="155"/>
      <c r="OHC7" s="155"/>
      <c r="OHD7" s="155"/>
      <c r="OHE7" s="155"/>
      <c r="OHF7" s="155"/>
      <c r="OHG7" s="155"/>
      <c r="OHH7" s="155"/>
      <c r="OHI7" s="155"/>
      <c r="OHJ7" s="155"/>
      <c r="OHK7" s="155"/>
      <c r="OHL7" s="155"/>
      <c r="OHM7" s="155"/>
      <c r="OHN7" s="155"/>
      <c r="OHO7" s="155"/>
      <c r="OHP7" s="155"/>
      <c r="OHQ7" s="155"/>
      <c r="OHR7" s="155"/>
      <c r="OHS7" s="155"/>
      <c r="OHT7" s="155"/>
      <c r="OHU7" s="155"/>
      <c r="OHV7" s="155"/>
      <c r="OHW7" s="155"/>
      <c r="OHX7" s="155"/>
      <c r="OHY7" s="155"/>
      <c r="OHZ7" s="155"/>
      <c r="OIA7" s="155"/>
      <c r="OIB7" s="155"/>
      <c r="OIC7" s="155"/>
      <c r="OID7" s="155"/>
      <c r="OIE7" s="155"/>
      <c r="OIF7" s="155"/>
      <c r="OIG7" s="155"/>
      <c r="OIH7" s="155"/>
      <c r="OII7" s="155"/>
      <c r="OIJ7" s="155"/>
      <c r="OIK7" s="155"/>
      <c r="OIL7" s="155"/>
      <c r="OIM7" s="155"/>
      <c r="OIN7" s="155"/>
      <c r="OIO7" s="155"/>
      <c r="OIP7" s="155"/>
      <c r="OIQ7" s="155"/>
      <c r="OIR7" s="155"/>
      <c r="OIS7" s="155"/>
      <c r="OIT7" s="155"/>
      <c r="OIU7" s="155"/>
      <c r="OIV7" s="155"/>
      <c r="OIW7" s="155"/>
      <c r="OIX7" s="155"/>
      <c r="OIY7" s="155"/>
      <c r="OIZ7" s="155"/>
      <c r="OJA7" s="155"/>
      <c r="OJB7" s="155"/>
      <c r="OJC7" s="155"/>
      <c r="OJD7" s="155"/>
      <c r="OJE7" s="155"/>
      <c r="OJF7" s="155"/>
      <c r="OJG7" s="155"/>
      <c r="OJH7" s="155"/>
      <c r="OJI7" s="155"/>
      <c r="OJJ7" s="155"/>
      <c r="OJK7" s="155"/>
      <c r="OJL7" s="155"/>
      <c r="OJM7" s="155"/>
      <c r="OJN7" s="155"/>
      <c r="OJO7" s="155"/>
      <c r="OJP7" s="155"/>
      <c r="OJQ7" s="155"/>
      <c r="OJR7" s="155"/>
      <c r="OJS7" s="155"/>
      <c r="OJT7" s="155"/>
      <c r="OJU7" s="155"/>
      <c r="OJV7" s="155"/>
      <c r="OJW7" s="155"/>
      <c r="OJX7" s="155"/>
      <c r="OJY7" s="155"/>
      <c r="OJZ7" s="155"/>
      <c r="OKA7" s="155"/>
      <c r="OKB7" s="155"/>
      <c r="OKC7" s="155"/>
      <c r="OKD7" s="155"/>
      <c r="OKE7" s="155"/>
      <c r="OKF7" s="155"/>
      <c r="OKG7" s="155"/>
      <c r="OKH7" s="155"/>
      <c r="OKI7" s="155"/>
      <c r="OKJ7" s="155"/>
      <c r="OKK7" s="155"/>
      <c r="OKL7" s="155"/>
      <c r="OKM7" s="155"/>
      <c r="OKN7" s="155"/>
      <c r="OKO7" s="155"/>
      <c r="OKP7" s="155"/>
      <c r="OKQ7" s="155"/>
      <c r="OKR7" s="155"/>
      <c r="OKS7" s="155"/>
      <c r="OKT7" s="155"/>
      <c r="OKU7" s="155"/>
      <c r="OKV7" s="155"/>
      <c r="OKW7" s="155"/>
      <c r="OKX7" s="155"/>
      <c r="OKY7" s="155"/>
      <c r="OKZ7" s="155"/>
      <c r="OLA7" s="155"/>
      <c r="OLB7" s="155"/>
      <c r="OLC7" s="155"/>
      <c r="OLD7" s="155"/>
      <c r="OLE7" s="155"/>
      <c r="OLF7" s="155"/>
      <c r="OLG7" s="155"/>
      <c r="OLH7" s="155"/>
      <c r="OLI7" s="155"/>
      <c r="OLJ7" s="155"/>
      <c r="OLK7" s="155"/>
      <c r="OLL7" s="155"/>
      <c r="OLM7" s="155"/>
      <c r="OLN7" s="155"/>
      <c r="OLO7" s="155"/>
      <c r="OLP7" s="155"/>
      <c r="OLQ7" s="155"/>
      <c r="OLR7" s="155"/>
      <c r="OLS7" s="155"/>
      <c r="OLT7" s="155"/>
      <c r="OLU7" s="155"/>
      <c r="OLV7" s="155"/>
      <c r="OLW7" s="155"/>
      <c r="OLX7" s="155"/>
      <c r="OLY7" s="155"/>
      <c r="OLZ7" s="155"/>
      <c r="OMA7" s="155"/>
      <c r="OMB7" s="155"/>
      <c r="OMC7" s="155"/>
      <c r="OMD7" s="155"/>
      <c r="OME7" s="155"/>
      <c r="OMF7" s="155"/>
      <c r="OMG7" s="155"/>
      <c r="OMH7" s="155"/>
      <c r="OMI7" s="155"/>
      <c r="OMJ7" s="155"/>
      <c r="OMK7" s="155"/>
      <c r="OML7" s="155"/>
      <c r="OMM7" s="155"/>
      <c r="OMN7" s="155"/>
      <c r="OMO7" s="155"/>
      <c r="OMP7" s="155"/>
      <c r="OMQ7" s="155"/>
      <c r="OMR7" s="155"/>
      <c r="OMS7" s="155"/>
      <c r="OMT7" s="155"/>
      <c r="OMU7" s="155"/>
      <c r="OMV7" s="155"/>
      <c r="OMW7" s="155"/>
      <c r="OMX7" s="155"/>
      <c r="OMY7" s="155"/>
      <c r="OMZ7" s="155"/>
      <c r="ONA7" s="155"/>
      <c r="ONB7" s="155"/>
      <c r="ONC7" s="155"/>
      <c r="OND7" s="155"/>
      <c r="ONE7" s="155"/>
      <c r="ONF7" s="155"/>
      <c r="ONG7" s="155"/>
      <c r="ONH7" s="155"/>
      <c r="ONI7" s="155"/>
      <c r="ONJ7" s="155"/>
      <c r="ONK7" s="155"/>
      <c r="ONL7" s="155"/>
      <c r="ONM7" s="155"/>
      <c r="ONN7" s="155"/>
      <c r="ONO7" s="155"/>
      <c r="ONP7" s="155"/>
      <c r="ONQ7" s="155"/>
      <c r="ONR7" s="155"/>
      <c r="ONS7" s="155"/>
      <c r="ONT7" s="155"/>
      <c r="ONU7" s="155"/>
      <c r="ONV7" s="155"/>
      <c r="ONW7" s="155"/>
      <c r="ONX7" s="155"/>
      <c r="ONY7" s="155"/>
      <c r="ONZ7" s="155"/>
      <c r="OOA7" s="155"/>
      <c r="OOB7" s="155"/>
      <c r="OOC7" s="155"/>
      <c r="OOD7" s="155"/>
      <c r="OOE7" s="155"/>
      <c r="OOF7" s="155"/>
      <c r="OOG7" s="155"/>
      <c r="OOH7" s="155"/>
      <c r="OOI7" s="155"/>
      <c r="OOJ7" s="155"/>
      <c r="OOK7" s="155"/>
      <c r="OOL7" s="155"/>
      <c r="OOM7" s="155"/>
      <c r="OON7" s="155"/>
      <c r="OOO7" s="155"/>
      <c r="OOP7" s="155"/>
      <c r="OOQ7" s="155"/>
      <c r="OOR7" s="155"/>
      <c r="OOS7" s="155"/>
      <c r="OOT7" s="155"/>
      <c r="OOU7" s="155"/>
      <c r="OOV7" s="155"/>
      <c r="OOW7" s="155"/>
      <c r="OOX7" s="155"/>
      <c r="OOY7" s="155"/>
      <c r="OOZ7" s="155"/>
      <c r="OPA7" s="155"/>
      <c r="OPB7" s="155"/>
      <c r="OPC7" s="155"/>
      <c r="OPD7" s="155"/>
      <c r="OPE7" s="155"/>
      <c r="OPF7" s="155"/>
      <c r="OPG7" s="155"/>
      <c r="OPH7" s="155"/>
      <c r="OPI7" s="155"/>
      <c r="OPJ7" s="155"/>
      <c r="OPK7" s="155"/>
      <c r="OPL7" s="155"/>
      <c r="OPM7" s="155"/>
      <c r="OPN7" s="155"/>
      <c r="OPO7" s="155"/>
      <c r="OPP7" s="155"/>
      <c r="OPQ7" s="155"/>
      <c r="OPR7" s="155"/>
      <c r="OPS7" s="155"/>
      <c r="OPT7" s="155"/>
      <c r="OPU7" s="155"/>
      <c r="OPV7" s="155"/>
      <c r="OPW7" s="155"/>
      <c r="OPX7" s="155"/>
      <c r="OPY7" s="155"/>
      <c r="OPZ7" s="155"/>
      <c r="OQA7" s="155"/>
      <c r="OQB7" s="155"/>
      <c r="OQC7" s="155"/>
      <c r="OQD7" s="155"/>
      <c r="OQE7" s="155"/>
      <c r="OQF7" s="155"/>
      <c r="OQG7" s="155"/>
      <c r="OQH7" s="155"/>
      <c r="OQI7" s="155"/>
      <c r="OQJ7" s="155"/>
      <c r="OQK7" s="155"/>
      <c r="OQL7" s="155"/>
      <c r="OQM7" s="155"/>
      <c r="OQN7" s="155"/>
      <c r="OQO7" s="155"/>
      <c r="OQP7" s="155"/>
      <c r="OQQ7" s="155"/>
      <c r="OQR7" s="155"/>
      <c r="OQS7" s="155"/>
      <c r="OQT7" s="155"/>
      <c r="OQU7" s="155"/>
      <c r="OQV7" s="155"/>
      <c r="OQW7" s="155"/>
      <c r="OQX7" s="155"/>
      <c r="OQY7" s="155"/>
      <c r="OQZ7" s="155"/>
      <c r="ORA7" s="155"/>
      <c r="ORB7" s="155"/>
      <c r="ORC7" s="155"/>
      <c r="ORD7" s="155"/>
      <c r="ORE7" s="155"/>
      <c r="ORF7" s="155"/>
      <c r="ORG7" s="155"/>
      <c r="ORH7" s="155"/>
      <c r="ORI7" s="155"/>
      <c r="ORJ7" s="155"/>
      <c r="ORK7" s="155"/>
      <c r="ORL7" s="155"/>
      <c r="ORM7" s="155"/>
      <c r="ORN7" s="155"/>
      <c r="ORO7" s="155"/>
      <c r="ORP7" s="155"/>
      <c r="ORQ7" s="155"/>
      <c r="ORR7" s="155"/>
      <c r="ORS7" s="155"/>
      <c r="ORT7" s="155"/>
      <c r="ORU7" s="155"/>
      <c r="ORV7" s="155"/>
      <c r="ORW7" s="155"/>
      <c r="ORX7" s="155"/>
      <c r="ORY7" s="155"/>
      <c r="ORZ7" s="155"/>
      <c r="OSA7" s="155"/>
      <c r="OSB7" s="155"/>
      <c r="OSC7" s="155"/>
      <c r="OSD7" s="155"/>
      <c r="OSE7" s="155"/>
      <c r="OSF7" s="155"/>
      <c r="OSG7" s="155"/>
      <c r="OSH7" s="155"/>
      <c r="OSI7" s="155"/>
      <c r="OSJ7" s="155"/>
      <c r="OSK7" s="155"/>
      <c r="OSL7" s="155"/>
      <c r="OSM7" s="155"/>
      <c r="OSN7" s="155"/>
      <c r="OSO7" s="155"/>
      <c r="OSP7" s="155"/>
      <c r="OSQ7" s="155"/>
      <c r="OSR7" s="155"/>
      <c r="OSS7" s="155"/>
      <c r="OST7" s="155"/>
      <c r="OSU7" s="155"/>
      <c r="OSV7" s="155"/>
      <c r="OSW7" s="155"/>
      <c r="OSX7" s="155"/>
      <c r="OSY7" s="155"/>
      <c r="OSZ7" s="155"/>
      <c r="OTA7" s="155"/>
      <c r="OTB7" s="155"/>
      <c r="OTC7" s="155"/>
      <c r="OTD7" s="155"/>
      <c r="OTE7" s="155"/>
      <c r="OTF7" s="155"/>
      <c r="OTG7" s="155"/>
      <c r="OTH7" s="155"/>
      <c r="OTI7" s="155"/>
      <c r="OTJ7" s="155"/>
      <c r="OTK7" s="155"/>
      <c r="OTL7" s="155"/>
      <c r="OTM7" s="155"/>
      <c r="OTN7" s="155"/>
      <c r="OTO7" s="155"/>
      <c r="OTP7" s="155"/>
      <c r="OTQ7" s="155"/>
      <c r="OTR7" s="155"/>
      <c r="OTS7" s="155"/>
      <c r="OTT7" s="155"/>
      <c r="OTU7" s="155"/>
      <c r="OTV7" s="155"/>
      <c r="OTW7" s="155"/>
      <c r="OTX7" s="155"/>
      <c r="OTY7" s="155"/>
      <c r="OTZ7" s="155"/>
      <c r="OUA7" s="155"/>
      <c r="OUB7" s="155"/>
      <c r="OUC7" s="155"/>
      <c r="OUD7" s="155"/>
      <c r="OUE7" s="155"/>
      <c r="OUF7" s="155"/>
      <c r="OUG7" s="155"/>
      <c r="OUH7" s="155"/>
      <c r="OUI7" s="155"/>
      <c r="OUJ7" s="155"/>
      <c r="OUK7" s="155"/>
      <c r="OUL7" s="155"/>
      <c r="OUM7" s="155"/>
      <c r="OUN7" s="155"/>
      <c r="OUO7" s="155"/>
      <c r="OUP7" s="155"/>
      <c r="OUQ7" s="155"/>
      <c r="OUR7" s="155"/>
      <c r="OUS7" s="155"/>
      <c r="OUT7" s="155"/>
      <c r="OUU7" s="155"/>
      <c r="OUV7" s="155"/>
      <c r="OUW7" s="155"/>
      <c r="OUX7" s="155"/>
      <c r="OUY7" s="155"/>
      <c r="OUZ7" s="155"/>
      <c r="OVA7" s="155"/>
      <c r="OVB7" s="155"/>
      <c r="OVC7" s="155"/>
      <c r="OVD7" s="155"/>
      <c r="OVE7" s="155"/>
      <c r="OVF7" s="155"/>
      <c r="OVG7" s="155"/>
      <c r="OVH7" s="155"/>
      <c r="OVI7" s="155"/>
      <c r="OVJ7" s="155"/>
      <c r="OVK7" s="155"/>
      <c r="OVL7" s="155"/>
      <c r="OVM7" s="155"/>
      <c r="OVN7" s="155"/>
      <c r="OVO7" s="155"/>
      <c r="OVP7" s="155"/>
      <c r="OVQ7" s="155"/>
      <c r="OVR7" s="155"/>
      <c r="OVS7" s="155"/>
      <c r="OVT7" s="155"/>
      <c r="OVU7" s="155"/>
      <c r="OVV7" s="155"/>
      <c r="OVW7" s="155"/>
      <c r="OVX7" s="155"/>
      <c r="OVY7" s="155"/>
      <c r="OVZ7" s="155"/>
      <c r="OWA7" s="155"/>
      <c r="OWB7" s="155"/>
      <c r="OWC7" s="155"/>
      <c r="OWD7" s="155"/>
      <c r="OWE7" s="155"/>
      <c r="OWF7" s="155"/>
      <c r="OWG7" s="155"/>
      <c r="OWH7" s="155"/>
      <c r="OWI7" s="155"/>
      <c r="OWJ7" s="155"/>
      <c r="OWK7" s="155"/>
      <c r="OWL7" s="155"/>
      <c r="OWM7" s="155"/>
      <c r="OWN7" s="155"/>
      <c r="OWO7" s="155"/>
      <c r="OWP7" s="155"/>
      <c r="OWQ7" s="155"/>
      <c r="OWR7" s="155"/>
      <c r="OWS7" s="155"/>
      <c r="OWT7" s="155"/>
      <c r="OWU7" s="155"/>
      <c r="OWV7" s="155"/>
      <c r="OWW7" s="155"/>
      <c r="OWX7" s="155"/>
      <c r="OWY7" s="155"/>
      <c r="OWZ7" s="155"/>
      <c r="OXA7" s="155"/>
      <c r="OXB7" s="155"/>
      <c r="OXC7" s="155"/>
      <c r="OXD7" s="155"/>
      <c r="OXE7" s="155"/>
      <c r="OXF7" s="155"/>
      <c r="OXG7" s="155"/>
      <c r="OXH7" s="155"/>
      <c r="OXI7" s="155"/>
      <c r="OXJ7" s="155"/>
      <c r="OXK7" s="155"/>
      <c r="OXL7" s="155"/>
      <c r="OXM7" s="155"/>
      <c r="OXN7" s="155"/>
      <c r="OXO7" s="155"/>
      <c r="OXP7" s="155"/>
      <c r="OXQ7" s="155"/>
      <c r="OXR7" s="155"/>
      <c r="OXS7" s="155"/>
      <c r="OXT7" s="155"/>
      <c r="OXU7" s="155"/>
      <c r="OXV7" s="155"/>
      <c r="OXW7" s="155"/>
      <c r="OXX7" s="155"/>
      <c r="OXY7" s="155"/>
      <c r="OXZ7" s="155"/>
      <c r="OYA7" s="155"/>
      <c r="OYB7" s="155"/>
      <c r="OYC7" s="155"/>
      <c r="OYD7" s="155"/>
      <c r="OYE7" s="155"/>
      <c r="OYF7" s="155"/>
      <c r="OYG7" s="155"/>
      <c r="OYH7" s="155"/>
      <c r="OYI7" s="155"/>
      <c r="OYJ7" s="155"/>
      <c r="OYK7" s="155"/>
      <c r="OYL7" s="155"/>
      <c r="OYM7" s="155"/>
      <c r="OYN7" s="155"/>
      <c r="OYO7" s="155"/>
      <c r="OYP7" s="155"/>
      <c r="OYQ7" s="155"/>
      <c r="OYR7" s="155"/>
      <c r="OYS7" s="155"/>
      <c r="OYT7" s="155"/>
      <c r="OYU7" s="155"/>
      <c r="OYV7" s="155"/>
      <c r="OYW7" s="155"/>
      <c r="OYX7" s="155"/>
      <c r="OYY7" s="155"/>
      <c r="OYZ7" s="155"/>
      <c r="OZA7" s="155"/>
      <c r="OZB7" s="155"/>
      <c r="OZC7" s="155"/>
      <c r="OZD7" s="155"/>
      <c r="OZE7" s="155"/>
      <c r="OZF7" s="155"/>
      <c r="OZG7" s="155"/>
      <c r="OZH7" s="155"/>
      <c r="OZI7" s="155"/>
      <c r="OZJ7" s="155"/>
      <c r="OZK7" s="155"/>
      <c r="OZL7" s="155"/>
      <c r="OZM7" s="155"/>
      <c r="OZN7" s="155"/>
      <c r="OZO7" s="155"/>
      <c r="OZP7" s="155"/>
      <c r="OZQ7" s="155"/>
      <c r="OZR7" s="155"/>
      <c r="OZS7" s="155"/>
      <c r="OZT7" s="155"/>
      <c r="OZU7" s="155"/>
      <c r="OZV7" s="155"/>
      <c r="OZW7" s="155"/>
      <c r="OZX7" s="155"/>
      <c r="OZY7" s="155"/>
      <c r="OZZ7" s="155"/>
      <c r="PAA7" s="155"/>
      <c r="PAB7" s="155"/>
      <c r="PAC7" s="155"/>
      <c r="PAD7" s="155"/>
      <c r="PAE7" s="155"/>
      <c r="PAF7" s="155"/>
      <c r="PAG7" s="155"/>
      <c r="PAH7" s="155"/>
      <c r="PAI7" s="155"/>
      <c r="PAJ7" s="155"/>
      <c r="PAK7" s="155"/>
      <c r="PAL7" s="155"/>
      <c r="PAM7" s="155"/>
      <c r="PAN7" s="155"/>
      <c r="PAO7" s="155"/>
      <c r="PAP7" s="155"/>
      <c r="PAQ7" s="155"/>
      <c r="PAR7" s="155"/>
      <c r="PAS7" s="155"/>
      <c r="PAT7" s="155"/>
      <c r="PAU7" s="155"/>
      <c r="PAV7" s="155"/>
      <c r="PAW7" s="155"/>
      <c r="PAX7" s="155"/>
      <c r="PAY7" s="155"/>
      <c r="PAZ7" s="155"/>
      <c r="PBA7" s="155"/>
      <c r="PBB7" s="155"/>
      <c r="PBC7" s="155"/>
      <c r="PBD7" s="155"/>
      <c r="PBE7" s="155"/>
      <c r="PBF7" s="155"/>
      <c r="PBG7" s="155"/>
      <c r="PBH7" s="155"/>
      <c r="PBI7" s="155"/>
      <c r="PBJ7" s="155"/>
      <c r="PBK7" s="155"/>
      <c r="PBL7" s="155"/>
      <c r="PBM7" s="155"/>
      <c r="PBN7" s="155"/>
      <c r="PBO7" s="155"/>
      <c r="PBP7" s="155"/>
      <c r="PBQ7" s="155"/>
      <c r="PBR7" s="155"/>
      <c r="PBS7" s="155"/>
      <c r="PBT7" s="155"/>
      <c r="PBU7" s="155"/>
      <c r="PBV7" s="155"/>
      <c r="PBW7" s="155"/>
      <c r="PBX7" s="155"/>
      <c r="PBY7" s="155"/>
      <c r="PBZ7" s="155"/>
      <c r="PCA7" s="155"/>
      <c r="PCB7" s="155"/>
      <c r="PCC7" s="155"/>
      <c r="PCD7" s="155"/>
      <c r="PCE7" s="155"/>
      <c r="PCF7" s="155"/>
      <c r="PCG7" s="155"/>
      <c r="PCH7" s="155"/>
      <c r="PCI7" s="155"/>
      <c r="PCJ7" s="155"/>
      <c r="PCK7" s="155"/>
      <c r="PCL7" s="155"/>
      <c r="PCM7" s="155"/>
      <c r="PCN7" s="155"/>
      <c r="PCO7" s="155"/>
      <c r="PCP7" s="155"/>
      <c r="PCQ7" s="155"/>
      <c r="PCR7" s="155"/>
      <c r="PCS7" s="155"/>
      <c r="PCT7" s="155"/>
      <c r="PCU7" s="155"/>
      <c r="PCV7" s="155"/>
      <c r="PCW7" s="155"/>
      <c r="PCX7" s="155"/>
      <c r="PCY7" s="155"/>
      <c r="PCZ7" s="155"/>
      <c r="PDA7" s="155"/>
      <c r="PDB7" s="155"/>
      <c r="PDC7" s="155"/>
      <c r="PDD7" s="155"/>
      <c r="PDE7" s="155"/>
      <c r="PDF7" s="155"/>
      <c r="PDG7" s="155"/>
      <c r="PDH7" s="155"/>
      <c r="PDI7" s="155"/>
      <c r="PDJ7" s="155"/>
      <c r="PDK7" s="155"/>
      <c r="PDL7" s="155"/>
      <c r="PDM7" s="155"/>
      <c r="PDN7" s="155"/>
      <c r="PDO7" s="155"/>
      <c r="PDP7" s="155"/>
      <c r="PDQ7" s="155"/>
      <c r="PDR7" s="155"/>
      <c r="PDS7" s="155"/>
      <c r="PDT7" s="155"/>
      <c r="PDU7" s="155"/>
      <c r="PDV7" s="155"/>
      <c r="PDW7" s="155"/>
      <c r="PDX7" s="155"/>
      <c r="PDY7" s="155"/>
      <c r="PDZ7" s="155"/>
      <c r="PEA7" s="155"/>
      <c r="PEB7" s="155"/>
      <c r="PEC7" s="155"/>
      <c r="PED7" s="155"/>
      <c r="PEE7" s="155"/>
      <c r="PEF7" s="155"/>
      <c r="PEG7" s="155"/>
      <c r="PEH7" s="155"/>
      <c r="PEI7" s="155"/>
      <c r="PEJ7" s="155"/>
      <c r="PEK7" s="155"/>
      <c r="PEL7" s="155"/>
      <c r="PEM7" s="155"/>
      <c r="PEN7" s="155"/>
      <c r="PEO7" s="155"/>
      <c r="PEP7" s="155"/>
      <c r="PEQ7" s="155"/>
      <c r="PER7" s="155"/>
      <c r="PES7" s="155"/>
      <c r="PET7" s="155"/>
      <c r="PEU7" s="155"/>
      <c r="PEV7" s="155"/>
      <c r="PEW7" s="155"/>
      <c r="PEX7" s="155"/>
      <c r="PEY7" s="155"/>
      <c r="PEZ7" s="155"/>
      <c r="PFA7" s="155"/>
      <c r="PFB7" s="155"/>
      <c r="PFC7" s="155"/>
      <c r="PFD7" s="155"/>
      <c r="PFE7" s="155"/>
      <c r="PFF7" s="155"/>
      <c r="PFG7" s="155"/>
      <c r="PFH7" s="155"/>
      <c r="PFI7" s="155"/>
      <c r="PFJ7" s="155"/>
      <c r="PFK7" s="155"/>
      <c r="PFL7" s="155"/>
      <c r="PFM7" s="155"/>
      <c r="PFN7" s="155"/>
      <c r="PFO7" s="155"/>
      <c r="PFP7" s="155"/>
      <c r="PFQ7" s="155"/>
      <c r="PFR7" s="155"/>
      <c r="PFS7" s="155"/>
      <c r="PFT7" s="155"/>
      <c r="PFU7" s="155"/>
      <c r="PFV7" s="155"/>
      <c r="PFW7" s="155"/>
      <c r="PFX7" s="155"/>
      <c r="PFY7" s="155"/>
      <c r="PFZ7" s="155"/>
      <c r="PGA7" s="155"/>
      <c r="PGB7" s="155"/>
      <c r="PGC7" s="155"/>
      <c r="PGD7" s="155"/>
      <c r="PGE7" s="155"/>
      <c r="PGF7" s="155"/>
      <c r="PGG7" s="155"/>
      <c r="PGH7" s="155"/>
      <c r="PGI7" s="155"/>
      <c r="PGJ7" s="155"/>
      <c r="PGK7" s="155"/>
      <c r="PGL7" s="155"/>
      <c r="PGM7" s="155"/>
      <c r="PGN7" s="155"/>
      <c r="PGO7" s="155"/>
      <c r="PGP7" s="155"/>
      <c r="PGQ7" s="155"/>
      <c r="PGR7" s="155"/>
      <c r="PGS7" s="155"/>
      <c r="PGT7" s="155"/>
      <c r="PGU7" s="155"/>
      <c r="PGV7" s="155"/>
      <c r="PGW7" s="155"/>
      <c r="PGX7" s="155"/>
      <c r="PGY7" s="155"/>
      <c r="PGZ7" s="155"/>
      <c r="PHA7" s="155"/>
      <c r="PHB7" s="155"/>
      <c r="PHC7" s="155"/>
      <c r="PHD7" s="155"/>
      <c r="PHE7" s="155"/>
      <c r="PHF7" s="155"/>
      <c r="PHG7" s="155"/>
      <c r="PHH7" s="155"/>
      <c r="PHI7" s="155"/>
      <c r="PHJ7" s="155"/>
      <c r="PHK7" s="155"/>
      <c r="PHL7" s="155"/>
      <c r="PHM7" s="155"/>
      <c r="PHN7" s="155"/>
      <c r="PHO7" s="155"/>
      <c r="PHP7" s="155"/>
      <c r="PHQ7" s="155"/>
      <c r="PHR7" s="155"/>
      <c r="PHS7" s="155"/>
      <c r="PHT7" s="155"/>
      <c r="PHU7" s="155"/>
      <c r="PHV7" s="155"/>
      <c r="PHW7" s="155"/>
      <c r="PHX7" s="155"/>
      <c r="PHY7" s="155"/>
      <c r="PHZ7" s="155"/>
      <c r="PIA7" s="155"/>
      <c r="PIB7" s="155"/>
      <c r="PIC7" s="155"/>
      <c r="PID7" s="155"/>
      <c r="PIE7" s="155"/>
      <c r="PIF7" s="155"/>
      <c r="PIG7" s="155"/>
      <c r="PIH7" s="155"/>
      <c r="PII7" s="155"/>
      <c r="PIJ7" s="155"/>
      <c r="PIK7" s="155"/>
      <c r="PIL7" s="155"/>
      <c r="PIM7" s="155"/>
      <c r="PIN7" s="155"/>
      <c r="PIO7" s="155"/>
      <c r="PIP7" s="155"/>
      <c r="PIQ7" s="155"/>
      <c r="PIR7" s="155"/>
      <c r="PIS7" s="155"/>
      <c r="PIT7" s="155"/>
      <c r="PIU7" s="155"/>
      <c r="PIV7" s="155"/>
      <c r="PIW7" s="155"/>
      <c r="PIX7" s="155"/>
      <c r="PIY7" s="155"/>
      <c r="PIZ7" s="155"/>
      <c r="PJA7" s="155"/>
      <c r="PJB7" s="155"/>
      <c r="PJC7" s="155"/>
      <c r="PJD7" s="155"/>
      <c r="PJE7" s="155"/>
      <c r="PJF7" s="155"/>
      <c r="PJG7" s="155"/>
      <c r="PJH7" s="155"/>
      <c r="PJI7" s="155"/>
      <c r="PJJ7" s="155"/>
      <c r="PJK7" s="155"/>
      <c r="PJL7" s="155"/>
      <c r="PJM7" s="155"/>
      <c r="PJN7" s="155"/>
      <c r="PJO7" s="155"/>
      <c r="PJP7" s="155"/>
      <c r="PJQ7" s="155"/>
      <c r="PJR7" s="155"/>
      <c r="PJS7" s="155"/>
      <c r="PJT7" s="155"/>
      <c r="PJU7" s="155"/>
      <c r="PJV7" s="155"/>
      <c r="PJW7" s="155"/>
      <c r="PJX7" s="155"/>
      <c r="PJY7" s="155"/>
      <c r="PJZ7" s="155"/>
      <c r="PKA7" s="155"/>
      <c r="PKB7" s="155"/>
      <c r="PKC7" s="155"/>
      <c r="PKD7" s="155"/>
      <c r="PKE7" s="155"/>
      <c r="PKF7" s="155"/>
      <c r="PKG7" s="155"/>
      <c r="PKH7" s="155"/>
      <c r="PKI7" s="155"/>
      <c r="PKJ7" s="155"/>
      <c r="PKK7" s="155"/>
      <c r="PKL7" s="155"/>
      <c r="PKM7" s="155"/>
      <c r="PKN7" s="155"/>
      <c r="PKO7" s="155"/>
      <c r="PKP7" s="155"/>
      <c r="PKQ7" s="155"/>
      <c r="PKR7" s="155"/>
      <c r="PKS7" s="155"/>
      <c r="PKT7" s="155"/>
      <c r="PKU7" s="155"/>
      <c r="PKV7" s="155"/>
      <c r="PKW7" s="155"/>
      <c r="PKX7" s="155"/>
      <c r="PKY7" s="155"/>
      <c r="PKZ7" s="155"/>
      <c r="PLA7" s="155"/>
      <c r="PLB7" s="155"/>
      <c r="PLC7" s="155"/>
      <c r="PLD7" s="155"/>
      <c r="PLE7" s="155"/>
      <c r="PLF7" s="155"/>
      <c r="PLG7" s="155"/>
      <c r="PLH7" s="155"/>
      <c r="PLI7" s="155"/>
      <c r="PLJ7" s="155"/>
      <c r="PLK7" s="155"/>
      <c r="PLL7" s="155"/>
      <c r="PLM7" s="155"/>
      <c r="PLN7" s="155"/>
      <c r="PLO7" s="155"/>
      <c r="PLP7" s="155"/>
      <c r="PLQ7" s="155"/>
      <c r="PLR7" s="155"/>
      <c r="PLS7" s="155"/>
      <c r="PLT7" s="155"/>
      <c r="PLU7" s="155"/>
      <c r="PLV7" s="155"/>
      <c r="PLW7" s="155"/>
      <c r="PLX7" s="155"/>
      <c r="PLY7" s="155"/>
      <c r="PLZ7" s="155"/>
      <c r="PMA7" s="155"/>
      <c r="PMB7" s="155"/>
      <c r="PMC7" s="155"/>
      <c r="PMD7" s="155"/>
      <c r="PME7" s="155"/>
      <c r="PMF7" s="155"/>
      <c r="PMG7" s="155"/>
      <c r="PMH7" s="155"/>
      <c r="PMI7" s="155"/>
      <c r="PMJ7" s="155"/>
      <c r="PMK7" s="155"/>
      <c r="PML7" s="155"/>
      <c r="PMM7" s="155"/>
      <c r="PMN7" s="155"/>
      <c r="PMO7" s="155"/>
      <c r="PMP7" s="155"/>
      <c r="PMQ7" s="155"/>
      <c r="PMR7" s="155"/>
      <c r="PMS7" s="155"/>
      <c r="PMT7" s="155"/>
      <c r="PMU7" s="155"/>
      <c r="PMV7" s="155"/>
      <c r="PMW7" s="155"/>
      <c r="PMX7" s="155"/>
      <c r="PMY7" s="155"/>
      <c r="PMZ7" s="155"/>
      <c r="PNA7" s="155"/>
      <c r="PNB7" s="155"/>
      <c r="PNC7" s="155"/>
      <c r="PND7" s="155"/>
      <c r="PNE7" s="155"/>
      <c r="PNF7" s="155"/>
      <c r="PNG7" s="155"/>
      <c r="PNH7" s="155"/>
      <c r="PNI7" s="155"/>
      <c r="PNJ7" s="155"/>
      <c r="PNK7" s="155"/>
      <c r="PNL7" s="155"/>
      <c r="PNM7" s="155"/>
      <c r="PNN7" s="155"/>
      <c r="PNO7" s="155"/>
      <c r="PNP7" s="155"/>
      <c r="PNQ7" s="155"/>
      <c r="PNR7" s="155"/>
      <c r="PNS7" s="155"/>
      <c r="PNT7" s="155"/>
      <c r="PNU7" s="155"/>
      <c r="PNV7" s="155"/>
      <c r="PNW7" s="155"/>
      <c r="PNX7" s="155"/>
      <c r="PNY7" s="155"/>
      <c r="PNZ7" s="155"/>
      <c r="POA7" s="155"/>
      <c r="POB7" s="155"/>
      <c r="POC7" s="155"/>
      <c r="POD7" s="155"/>
      <c r="POE7" s="155"/>
      <c r="POF7" s="155"/>
      <c r="POG7" s="155"/>
      <c r="POH7" s="155"/>
      <c r="POI7" s="155"/>
      <c r="POJ7" s="155"/>
      <c r="POK7" s="155"/>
      <c r="POL7" s="155"/>
      <c r="POM7" s="155"/>
      <c r="PON7" s="155"/>
      <c r="POO7" s="155"/>
      <c r="POP7" s="155"/>
      <c r="POQ7" s="155"/>
      <c r="POR7" s="155"/>
      <c r="POS7" s="155"/>
      <c r="POT7" s="155"/>
      <c r="POU7" s="155"/>
      <c r="POV7" s="155"/>
      <c r="POW7" s="155"/>
      <c r="POX7" s="155"/>
      <c r="POY7" s="155"/>
      <c r="POZ7" s="155"/>
      <c r="PPA7" s="155"/>
      <c r="PPB7" s="155"/>
      <c r="PPC7" s="155"/>
      <c r="PPD7" s="155"/>
      <c r="PPE7" s="155"/>
      <c r="PPF7" s="155"/>
      <c r="PPG7" s="155"/>
      <c r="PPH7" s="155"/>
      <c r="PPI7" s="155"/>
      <c r="PPJ7" s="155"/>
      <c r="PPK7" s="155"/>
      <c r="PPL7" s="155"/>
      <c r="PPM7" s="155"/>
      <c r="PPN7" s="155"/>
      <c r="PPO7" s="155"/>
      <c r="PPP7" s="155"/>
      <c r="PPQ7" s="155"/>
      <c r="PPR7" s="155"/>
      <c r="PPS7" s="155"/>
      <c r="PPT7" s="155"/>
      <c r="PPU7" s="155"/>
      <c r="PPV7" s="155"/>
      <c r="PPW7" s="155"/>
      <c r="PPX7" s="155"/>
      <c r="PPY7" s="155"/>
      <c r="PPZ7" s="155"/>
      <c r="PQA7" s="155"/>
      <c r="PQB7" s="155"/>
      <c r="PQC7" s="155"/>
      <c r="PQD7" s="155"/>
      <c r="PQE7" s="155"/>
      <c r="PQF7" s="155"/>
      <c r="PQG7" s="155"/>
      <c r="PQH7" s="155"/>
      <c r="PQI7" s="155"/>
      <c r="PQJ7" s="155"/>
      <c r="PQK7" s="155"/>
      <c r="PQL7" s="155"/>
      <c r="PQM7" s="155"/>
      <c r="PQN7" s="155"/>
      <c r="PQO7" s="155"/>
      <c r="PQP7" s="155"/>
      <c r="PQQ7" s="155"/>
      <c r="PQR7" s="155"/>
      <c r="PQS7" s="155"/>
      <c r="PQT7" s="155"/>
      <c r="PQU7" s="155"/>
      <c r="PQV7" s="155"/>
      <c r="PQW7" s="155"/>
      <c r="PQX7" s="155"/>
      <c r="PQY7" s="155"/>
      <c r="PQZ7" s="155"/>
      <c r="PRA7" s="155"/>
      <c r="PRB7" s="155"/>
      <c r="PRC7" s="155"/>
      <c r="PRD7" s="155"/>
      <c r="PRE7" s="155"/>
      <c r="PRF7" s="155"/>
      <c r="PRG7" s="155"/>
      <c r="PRH7" s="155"/>
      <c r="PRI7" s="155"/>
      <c r="PRJ7" s="155"/>
      <c r="PRK7" s="155"/>
      <c r="PRL7" s="155"/>
      <c r="PRM7" s="155"/>
      <c r="PRN7" s="155"/>
      <c r="PRO7" s="155"/>
      <c r="PRP7" s="155"/>
      <c r="PRQ7" s="155"/>
      <c r="PRR7" s="155"/>
      <c r="PRS7" s="155"/>
      <c r="PRT7" s="155"/>
      <c r="PRU7" s="155"/>
      <c r="PRV7" s="155"/>
      <c r="PRW7" s="155"/>
      <c r="PRX7" s="155"/>
      <c r="PRY7" s="155"/>
      <c r="PRZ7" s="155"/>
      <c r="PSA7" s="155"/>
      <c r="PSB7" s="155"/>
      <c r="PSC7" s="155"/>
      <c r="PSD7" s="155"/>
      <c r="PSE7" s="155"/>
      <c r="PSF7" s="155"/>
      <c r="PSG7" s="155"/>
      <c r="PSH7" s="155"/>
      <c r="PSI7" s="155"/>
      <c r="PSJ7" s="155"/>
      <c r="PSK7" s="155"/>
      <c r="PSL7" s="155"/>
      <c r="PSM7" s="155"/>
      <c r="PSN7" s="155"/>
      <c r="PSO7" s="155"/>
      <c r="PSP7" s="155"/>
      <c r="PSQ7" s="155"/>
      <c r="PSR7" s="155"/>
      <c r="PSS7" s="155"/>
      <c r="PST7" s="155"/>
      <c r="PSU7" s="155"/>
      <c r="PSV7" s="155"/>
      <c r="PSW7" s="155"/>
      <c r="PSX7" s="155"/>
      <c r="PSY7" s="155"/>
      <c r="PSZ7" s="155"/>
      <c r="PTA7" s="155"/>
      <c r="PTB7" s="155"/>
      <c r="PTC7" s="155"/>
      <c r="PTD7" s="155"/>
      <c r="PTE7" s="155"/>
      <c r="PTF7" s="155"/>
      <c r="PTG7" s="155"/>
      <c r="PTH7" s="155"/>
      <c r="PTI7" s="155"/>
      <c r="PTJ7" s="155"/>
      <c r="PTK7" s="155"/>
      <c r="PTL7" s="155"/>
      <c r="PTM7" s="155"/>
      <c r="PTN7" s="155"/>
      <c r="PTO7" s="155"/>
      <c r="PTP7" s="155"/>
      <c r="PTQ7" s="155"/>
      <c r="PTR7" s="155"/>
      <c r="PTS7" s="155"/>
      <c r="PTT7" s="155"/>
      <c r="PTU7" s="155"/>
      <c r="PTV7" s="155"/>
      <c r="PTW7" s="155"/>
      <c r="PTX7" s="155"/>
      <c r="PTY7" s="155"/>
      <c r="PTZ7" s="155"/>
      <c r="PUA7" s="155"/>
      <c r="PUB7" s="155"/>
      <c r="PUC7" s="155"/>
      <c r="PUD7" s="155"/>
      <c r="PUE7" s="155"/>
      <c r="PUF7" s="155"/>
      <c r="PUG7" s="155"/>
      <c r="PUH7" s="155"/>
      <c r="PUI7" s="155"/>
      <c r="PUJ7" s="155"/>
      <c r="PUK7" s="155"/>
      <c r="PUL7" s="155"/>
      <c r="PUM7" s="155"/>
      <c r="PUN7" s="155"/>
      <c r="PUO7" s="155"/>
      <c r="PUP7" s="155"/>
      <c r="PUQ7" s="155"/>
      <c r="PUR7" s="155"/>
      <c r="PUS7" s="155"/>
      <c r="PUT7" s="155"/>
      <c r="PUU7" s="155"/>
      <c r="PUV7" s="155"/>
      <c r="PUW7" s="155"/>
      <c r="PUX7" s="155"/>
      <c r="PUY7" s="155"/>
      <c r="PUZ7" s="155"/>
      <c r="PVA7" s="155"/>
      <c r="PVB7" s="155"/>
      <c r="PVC7" s="155"/>
      <c r="PVD7" s="155"/>
      <c r="PVE7" s="155"/>
      <c r="PVF7" s="155"/>
      <c r="PVG7" s="155"/>
      <c r="PVH7" s="155"/>
      <c r="PVI7" s="155"/>
      <c r="PVJ7" s="155"/>
      <c r="PVK7" s="155"/>
      <c r="PVL7" s="155"/>
      <c r="PVM7" s="155"/>
      <c r="PVN7" s="155"/>
      <c r="PVO7" s="155"/>
      <c r="PVP7" s="155"/>
      <c r="PVQ7" s="155"/>
      <c r="PVR7" s="155"/>
      <c r="PVS7" s="155"/>
      <c r="PVT7" s="155"/>
      <c r="PVU7" s="155"/>
      <c r="PVV7" s="155"/>
      <c r="PVW7" s="155"/>
      <c r="PVX7" s="155"/>
      <c r="PVY7" s="155"/>
      <c r="PVZ7" s="155"/>
      <c r="PWA7" s="155"/>
      <c r="PWB7" s="155"/>
      <c r="PWC7" s="155"/>
      <c r="PWD7" s="155"/>
      <c r="PWE7" s="155"/>
      <c r="PWF7" s="155"/>
      <c r="PWG7" s="155"/>
      <c r="PWH7" s="155"/>
      <c r="PWI7" s="155"/>
      <c r="PWJ7" s="155"/>
      <c r="PWK7" s="155"/>
      <c r="PWL7" s="155"/>
      <c r="PWM7" s="155"/>
      <c r="PWN7" s="155"/>
      <c r="PWO7" s="155"/>
      <c r="PWP7" s="155"/>
      <c r="PWQ7" s="155"/>
      <c r="PWR7" s="155"/>
      <c r="PWS7" s="155"/>
      <c r="PWT7" s="155"/>
      <c r="PWU7" s="155"/>
      <c r="PWV7" s="155"/>
      <c r="PWW7" s="155"/>
      <c r="PWX7" s="155"/>
      <c r="PWY7" s="155"/>
      <c r="PWZ7" s="155"/>
      <c r="PXA7" s="155"/>
      <c r="PXB7" s="155"/>
      <c r="PXC7" s="155"/>
      <c r="PXD7" s="155"/>
      <c r="PXE7" s="155"/>
      <c r="PXF7" s="155"/>
      <c r="PXG7" s="155"/>
      <c r="PXH7" s="155"/>
      <c r="PXI7" s="155"/>
      <c r="PXJ7" s="155"/>
      <c r="PXK7" s="155"/>
      <c r="PXL7" s="155"/>
      <c r="PXM7" s="155"/>
      <c r="PXN7" s="155"/>
      <c r="PXO7" s="155"/>
      <c r="PXP7" s="155"/>
      <c r="PXQ7" s="155"/>
      <c r="PXR7" s="155"/>
      <c r="PXS7" s="155"/>
      <c r="PXT7" s="155"/>
      <c r="PXU7" s="155"/>
      <c r="PXV7" s="155"/>
      <c r="PXW7" s="155"/>
      <c r="PXX7" s="155"/>
      <c r="PXY7" s="155"/>
      <c r="PXZ7" s="155"/>
      <c r="PYA7" s="155"/>
      <c r="PYB7" s="155"/>
      <c r="PYC7" s="155"/>
      <c r="PYD7" s="155"/>
      <c r="PYE7" s="155"/>
      <c r="PYF7" s="155"/>
      <c r="PYG7" s="155"/>
      <c r="PYH7" s="155"/>
      <c r="PYI7" s="155"/>
      <c r="PYJ7" s="155"/>
      <c r="PYK7" s="155"/>
      <c r="PYL7" s="155"/>
      <c r="PYM7" s="155"/>
      <c r="PYN7" s="155"/>
      <c r="PYO7" s="155"/>
      <c r="PYP7" s="155"/>
      <c r="PYQ7" s="155"/>
      <c r="PYR7" s="155"/>
      <c r="PYS7" s="155"/>
      <c r="PYT7" s="155"/>
      <c r="PYU7" s="155"/>
      <c r="PYV7" s="155"/>
      <c r="PYW7" s="155"/>
      <c r="PYX7" s="155"/>
      <c r="PYY7" s="155"/>
      <c r="PYZ7" s="155"/>
      <c r="PZA7" s="155"/>
      <c r="PZB7" s="155"/>
      <c r="PZC7" s="155"/>
      <c r="PZD7" s="155"/>
      <c r="PZE7" s="155"/>
      <c r="PZF7" s="155"/>
      <c r="PZG7" s="155"/>
      <c r="PZH7" s="155"/>
      <c r="PZI7" s="155"/>
      <c r="PZJ7" s="155"/>
      <c r="PZK7" s="155"/>
      <c r="PZL7" s="155"/>
      <c r="PZM7" s="155"/>
      <c r="PZN7" s="155"/>
      <c r="PZO7" s="155"/>
      <c r="PZP7" s="155"/>
      <c r="PZQ7" s="155"/>
      <c r="PZR7" s="155"/>
      <c r="PZS7" s="155"/>
      <c r="PZT7" s="155"/>
      <c r="PZU7" s="155"/>
      <c r="PZV7" s="155"/>
      <c r="PZW7" s="155"/>
      <c r="PZX7" s="155"/>
      <c r="PZY7" s="155"/>
      <c r="PZZ7" s="155"/>
      <c r="QAA7" s="155"/>
      <c r="QAB7" s="155"/>
      <c r="QAC7" s="155"/>
      <c r="QAD7" s="155"/>
      <c r="QAE7" s="155"/>
      <c r="QAF7" s="155"/>
      <c r="QAG7" s="155"/>
      <c r="QAH7" s="155"/>
      <c r="QAI7" s="155"/>
      <c r="QAJ7" s="155"/>
      <c r="QAK7" s="155"/>
      <c r="QAL7" s="155"/>
      <c r="QAM7" s="155"/>
      <c r="QAN7" s="155"/>
      <c r="QAO7" s="155"/>
      <c r="QAP7" s="155"/>
      <c r="QAQ7" s="155"/>
      <c r="QAR7" s="155"/>
      <c r="QAS7" s="155"/>
      <c r="QAT7" s="155"/>
      <c r="QAU7" s="155"/>
      <c r="QAV7" s="155"/>
      <c r="QAW7" s="155"/>
      <c r="QAX7" s="155"/>
      <c r="QAY7" s="155"/>
      <c r="QAZ7" s="155"/>
      <c r="QBA7" s="155"/>
      <c r="QBB7" s="155"/>
      <c r="QBC7" s="155"/>
      <c r="QBD7" s="155"/>
      <c r="QBE7" s="155"/>
      <c r="QBF7" s="155"/>
      <c r="QBG7" s="155"/>
      <c r="QBH7" s="155"/>
      <c r="QBI7" s="155"/>
      <c r="QBJ7" s="155"/>
      <c r="QBK7" s="155"/>
      <c r="QBL7" s="155"/>
      <c r="QBM7" s="155"/>
      <c r="QBN7" s="155"/>
      <c r="QBO7" s="155"/>
      <c r="QBP7" s="155"/>
      <c r="QBQ7" s="155"/>
      <c r="QBR7" s="155"/>
      <c r="QBS7" s="155"/>
      <c r="QBT7" s="155"/>
      <c r="QBU7" s="155"/>
      <c r="QBV7" s="155"/>
      <c r="QBW7" s="155"/>
      <c r="QBX7" s="155"/>
      <c r="QBY7" s="155"/>
      <c r="QBZ7" s="155"/>
      <c r="QCA7" s="155"/>
      <c r="QCB7" s="155"/>
      <c r="QCC7" s="155"/>
      <c r="QCD7" s="155"/>
      <c r="QCE7" s="155"/>
      <c r="QCF7" s="155"/>
      <c r="QCG7" s="155"/>
      <c r="QCH7" s="155"/>
      <c r="QCI7" s="155"/>
      <c r="QCJ7" s="155"/>
      <c r="QCK7" s="155"/>
      <c r="QCL7" s="155"/>
      <c r="QCM7" s="155"/>
      <c r="QCN7" s="155"/>
      <c r="QCO7" s="155"/>
      <c r="QCP7" s="155"/>
      <c r="QCQ7" s="155"/>
      <c r="QCR7" s="155"/>
      <c r="QCS7" s="155"/>
      <c r="QCT7" s="155"/>
      <c r="QCU7" s="155"/>
      <c r="QCV7" s="155"/>
      <c r="QCW7" s="155"/>
      <c r="QCX7" s="155"/>
      <c r="QCY7" s="155"/>
      <c r="QCZ7" s="155"/>
      <c r="QDA7" s="155"/>
      <c r="QDB7" s="155"/>
      <c r="QDC7" s="155"/>
      <c r="QDD7" s="155"/>
      <c r="QDE7" s="155"/>
      <c r="QDF7" s="155"/>
      <c r="QDG7" s="155"/>
      <c r="QDH7" s="155"/>
      <c r="QDI7" s="155"/>
      <c r="QDJ7" s="155"/>
      <c r="QDK7" s="155"/>
      <c r="QDL7" s="155"/>
      <c r="QDM7" s="155"/>
      <c r="QDN7" s="155"/>
      <c r="QDO7" s="155"/>
      <c r="QDP7" s="155"/>
      <c r="QDQ7" s="155"/>
      <c r="QDR7" s="155"/>
      <c r="QDS7" s="155"/>
      <c r="QDT7" s="155"/>
      <c r="QDU7" s="155"/>
      <c r="QDV7" s="155"/>
      <c r="QDW7" s="155"/>
      <c r="QDX7" s="155"/>
      <c r="QDY7" s="155"/>
      <c r="QDZ7" s="155"/>
      <c r="QEA7" s="155"/>
      <c r="QEB7" s="155"/>
      <c r="QEC7" s="155"/>
      <c r="QED7" s="155"/>
      <c r="QEE7" s="155"/>
      <c r="QEF7" s="155"/>
      <c r="QEG7" s="155"/>
      <c r="QEH7" s="155"/>
      <c r="QEI7" s="155"/>
      <c r="QEJ7" s="155"/>
      <c r="QEK7" s="155"/>
      <c r="QEL7" s="155"/>
      <c r="QEM7" s="155"/>
      <c r="QEN7" s="155"/>
      <c r="QEO7" s="155"/>
      <c r="QEP7" s="155"/>
      <c r="QEQ7" s="155"/>
      <c r="QER7" s="155"/>
      <c r="QES7" s="155"/>
      <c r="QET7" s="155"/>
      <c r="QEU7" s="155"/>
      <c r="QEV7" s="155"/>
      <c r="QEW7" s="155"/>
      <c r="QEX7" s="155"/>
      <c r="QEY7" s="155"/>
      <c r="QEZ7" s="155"/>
      <c r="QFA7" s="155"/>
      <c r="QFB7" s="155"/>
      <c r="QFC7" s="155"/>
      <c r="QFD7" s="155"/>
      <c r="QFE7" s="155"/>
      <c r="QFF7" s="155"/>
      <c r="QFG7" s="155"/>
      <c r="QFH7" s="155"/>
      <c r="QFI7" s="155"/>
      <c r="QFJ7" s="155"/>
      <c r="QFK7" s="155"/>
      <c r="QFL7" s="155"/>
      <c r="QFM7" s="155"/>
      <c r="QFN7" s="155"/>
      <c r="QFO7" s="155"/>
      <c r="QFP7" s="155"/>
      <c r="QFQ7" s="155"/>
      <c r="QFR7" s="155"/>
      <c r="QFS7" s="155"/>
      <c r="QFT7" s="155"/>
      <c r="QFU7" s="155"/>
      <c r="QFV7" s="155"/>
      <c r="QFW7" s="155"/>
      <c r="QFX7" s="155"/>
      <c r="QFY7" s="155"/>
      <c r="QFZ7" s="155"/>
      <c r="QGA7" s="155"/>
      <c r="QGB7" s="155"/>
      <c r="QGC7" s="155"/>
      <c r="QGD7" s="155"/>
      <c r="QGE7" s="155"/>
      <c r="QGF7" s="155"/>
      <c r="QGG7" s="155"/>
      <c r="QGH7" s="155"/>
      <c r="QGI7" s="155"/>
      <c r="QGJ7" s="155"/>
      <c r="QGK7" s="155"/>
      <c r="QGL7" s="155"/>
      <c r="QGM7" s="155"/>
      <c r="QGN7" s="155"/>
      <c r="QGO7" s="155"/>
      <c r="QGP7" s="155"/>
      <c r="QGQ7" s="155"/>
      <c r="QGR7" s="155"/>
      <c r="QGS7" s="155"/>
      <c r="QGT7" s="155"/>
      <c r="QGU7" s="155"/>
      <c r="QGV7" s="155"/>
      <c r="QGW7" s="155"/>
      <c r="QGX7" s="155"/>
      <c r="QGY7" s="155"/>
      <c r="QGZ7" s="155"/>
      <c r="QHA7" s="155"/>
      <c r="QHB7" s="155"/>
      <c r="QHC7" s="155"/>
      <c r="QHD7" s="155"/>
      <c r="QHE7" s="155"/>
      <c r="QHF7" s="155"/>
      <c r="QHG7" s="155"/>
      <c r="QHH7" s="155"/>
      <c r="QHI7" s="155"/>
      <c r="QHJ7" s="155"/>
      <c r="QHK7" s="155"/>
      <c r="QHL7" s="155"/>
      <c r="QHM7" s="155"/>
      <c r="QHN7" s="155"/>
      <c r="QHO7" s="155"/>
      <c r="QHP7" s="155"/>
      <c r="QHQ7" s="155"/>
      <c r="QHR7" s="155"/>
      <c r="QHS7" s="155"/>
      <c r="QHT7" s="155"/>
      <c r="QHU7" s="155"/>
      <c r="QHV7" s="155"/>
      <c r="QHW7" s="155"/>
      <c r="QHX7" s="155"/>
      <c r="QHY7" s="155"/>
      <c r="QHZ7" s="155"/>
      <c r="QIA7" s="155"/>
      <c r="QIB7" s="155"/>
      <c r="QIC7" s="155"/>
      <c r="QID7" s="155"/>
      <c r="QIE7" s="155"/>
      <c r="QIF7" s="155"/>
      <c r="QIG7" s="155"/>
      <c r="QIH7" s="155"/>
      <c r="QII7" s="155"/>
      <c r="QIJ7" s="155"/>
      <c r="QIK7" s="155"/>
      <c r="QIL7" s="155"/>
      <c r="QIM7" s="155"/>
      <c r="QIN7" s="155"/>
      <c r="QIO7" s="155"/>
      <c r="QIP7" s="155"/>
      <c r="QIQ7" s="155"/>
      <c r="QIR7" s="155"/>
      <c r="QIS7" s="155"/>
      <c r="QIT7" s="155"/>
      <c r="QIU7" s="155"/>
      <c r="QIV7" s="155"/>
      <c r="QIW7" s="155"/>
      <c r="QIX7" s="155"/>
      <c r="QIY7" s="155"/>
      <c r="QIZ7" s="155"/>
      <c r="QJA7" s="155"/>
      <c r="QJB7" s="155"/>
      <c r="QJC7" s="155"/>
      <c r="QJD7" s="155"/>
      <c r="QJE7" s="155"/>
      <c r="QJF7" s="155"/>
      <c r="QJG7" s="155"/>
      <c r="QJH7" s="155"/>
      <c r="QJI7" s="155"/>
      <c r="QJJ7" s="155"/>
      <c r="QJK7" s="155"/>
      <c r="QJL7" s="155"/>
      <c r="QJM7" s="155"/>
      <c r="QJN7" s="155"/>
      <c r="QJO7" s="155"/>
      <c r="QJP7" s="155"/>
      <c r="QJQ7" s="155"/>
      <c r="QJR7" s="155"/>
      <c r="QJS7" s="155"/>
      <c r="QJT7" s="155"/>
      <c r="QJU7" s="155"/>
      <c r="QJV7" s="155"/>
      <c r="QJW7" s="155"/>
      <c r="QJX7" s="155"/>
      <c r="QJY7" s="155"/>
      <c r="QJZ7" s="155"/>
      <c r="QKA7" s="155"/>
      <c r="QKB7" s="155"/>
      <c r="QKC7" s="155"/>
      <c r="QKD7" s="155"/>
      <c r="QKE7" s="155"/>
      <c r="QKF7" s="155"/>
      <c r="QKG7" s="155"/>
      <c r="QKH7" s="155"/>
      <c r="QKI7" s="155"/>
      <c r="QKJ7" s="155"/>
      <c r="QKK7" s="155"/>
      <c r="QKL7" s="155"/>
      <c r="QKM7" s="155"/>
      <c r="QKN7" s="155"/>
      <c r="QKO7" s="155"/>
      <c r="QKP7" s="155"/>
      <c r="QKQ7" s="155"/>
      <c r="QKR7" s="155"/>
      <c r="QKS7" s="155"/>
      <c r="QKT7" s="155"/>
      <c r="QKU7" s="155"/>
      <c r="QKV7" s="155"/>
      <c r="QKW7" s="155"/>
      <c r="QKX7" s="155"/>
      <c r="QKY7" s="155"/>
      <c r="QKZ7" s="155"/>
      <c r="QLA7" s="155"/>
      <c r="QLB7" s="155"/>
      <c r="QLC7" s="155"/>
      <c r="QLD7" s="155"/>
      <c r="QLE7" s="155"/>
      <c r="QLF7" s="155"/>
      <c r="QLG7" s="155"/>
      <c r="QLH7" s="155"/>
      <c r="QLI7" s="155"/>
      <c r="QLJ7" s="155"/>
      <c r="QLK7" s="155"/>
      <c r="QLL7" s="155"/>
      <c r="QLM7" s="155"/>
      <c r="QLN7" s="155"/>
      <c r="QLO7" s="155"/>
      <c r="QLP7" s="155"/>
      <c r="QLQ7" s="155"/>
      <c r="QLR7" s="155"/>
      <c r="QLS7" s="155"/>
      <c r="QLT7" s="155"/>
      <c r="QLU7" s="155"/>
      <c r="QLV7" s="155"/>
      <c r="QLW7" s="155"/>
      <c r="QLX7" s="155"/>
      <c r="QLY7" s="155"/>
      <c r="QLZ7" s="155"/>
      <c r="QMA7" s="155"/>
      <c r="QMB7" s="155"/>
      <c r="QMC7" s="155"/>
      <c r="QMD7" s="155"/>
      <c r="QME7" s="155"/>
      <c r="QMF7" s="155"/>
      <c r="QMG7" s="155"/>
      <c r="QMH7" s="155"/>
      <c r="QMI7" s="155"/>
      <c r="QMJ7" s="155"/>
      <c r="QMK7" s="155"/>
      <c r="QML7" s="155"/>
      <c r="QMM7" s="155"/>
      <c r="QMN7" s="155"/>
      <c r="QMO7" s="155"/>
      <c r="QMP7" s="155"/>
      <c r="QMQ7" s="155"/>
      <c r="QMR7" s="155"/>
      <c r="QMS7" s="155"/>
      <c r="QMT7" s="155"/>
      <c r="QMU7" s="155"/>
      <c r="QMV7" s="155"/>
      <c r="QMW7" s="155"/>
      <c r="QMX7" s="155"/>
      <c r="QMY7" s="155"/>
      <c r="QMZ7" s="155"/>
      <c r="QNA7" s="155"/>
      <c r="QNB7" s="155"/>
      <c r="QNC7" s="155"/>
      <c r="QND7" s="155"/>
      <c r="QNE7" s="155"/>
      <c r="QNF7" s="155"/>
      <c r="QNG7" s="155"/>
      <c r="QNH7" s="155"/>
      <c r="QNI7" s="155"/>
      <c r="QNJ7" s="155"/>
      <c r="QNK7" s="155"/>
      <c r="QNL7" s="155"/>
      <c r="QNM7" s="155"/>
      <c r="QNN7" s="155"/>
      <c r="QNO7" s="155"/>
      <c r="QNP7" s="155"/>
      <c r="QNQ7" s="155"/>
      <c r="QNR7" s="155"/>
      <c r="QNS7" s="155"/>
      <c r="QNT7" s="155"/>
      <c r="QNU7" s="155"/>
      <c r="QNV7" s="155"/>
      <c r="QNW7" s="155"/>
      <c r="QNX7" s="155"/>
      <c r="QNY7" s="155"/>
      <c r="QNZ7" s="155"/>
      <c r="QOA7" s="155"/>
      <c r="QOB7" s="155"/>
      <c r="QOC7" s="155"/>
      <c r="QOD7" s="155"/>
      <c r="QOE7" s="155"/>
      <c r="QOF7" s="155"/>
      <c r="QOG7" s="155"/>
      <c r="QOH7" s="155"/>
      <c r="QOI7" s="155"/>
      <c r="QOJ7" s="155"/>
      <c r="QOK7" s="155"/>
      <c r="QOL7" s="155"/>
      <c r="QOM7" s="155"/>
      <c r="QON7" s="155"/>
      <c r="QOO7" s="155"/>
      <c r="QOP7" s="155"/>
      <c r="QOQ7" s="155"/>
      <c r="QOR7" s="155"/>
      <c r="QOS7" s="155"/>
      <c r="QOT7" s="155"/>
      <c r="QOU7" s="155"/>
      <c r="QOV7" s="155"/>
      <c r="QOW7" s="155"/>
      <c r="QOX7" s="155"/>
      <c r="QOY7" s="155"/>
      <c r="QOZ7" s="155"/>
      <c r="QPA7" s="155"/>
      <c r="QPB7" s="155"/>
      <c r="QPC7" s="155"/>
      <c r="QPD7" s="155"/>
      <c r="QPE7" s="155"/>
      <c r="QPF7" s="155"/>
      <c r="QPG7" s="155"/>
      <c r="QPH7" s="155"/>
      <c r="QPI7" s="155"/>
      <c r="QPJ7" s="155"/>
      <c r="QPK7" s="155"/>
      <c r="QPL7" s="155"/>
      <c r="QPM7" s="155"/>
      <c r="QPN7" s="155"/>
      <c r="QPO7" s="155"/>
      <c r="QPP7" s="155"/>
      <c r="QPQ7" s="155"/>
      <c r="QPR7" s="155"/>
      <c r="QPS7" s="155"/>
      <c r="QPT7" s="155"/>
      <c r="QPU7" s="155"/>
      <c r="QPV7" s="155"/>
      <c r="QPW7" s="155"/>
      <c r="QPX7" s="155"/>
      <c r="QPY7" s="155"/>
      <c r="QPZ7" s="155"/>
      <c r="QQA7" s="155"/>
      <c r="QQB7" s="155"/>
      <c r="QQC7" s="155"/>
      <c r="QQD7" s="155"/>
      <c r="QQE7" s="155"/>
      <c r="QQF7" s="155"/>
      <c r="QQG7" s="155"/>
      <c r="QQH7" s="155"/>
      <c r="QQI7" s="155"/>
      <c r="QQJ7" s="155"/>
      <c r="QQK7" s="155"/>
      <c r="QQL7" s="155"/>
      <c r="QQM7" s="155"/>
      <c r="QQN7" s="155"/>
      <c r="QQO7" s="155"/>
      <c r="QQP7" s="155"/>
      <c r="QQQ7" s="155"/>
      <c r="QQR7" s="155"/>
      <c r="QQS7" s="155"/>
      <c r="QQT7" s="155"/>
      <c r="QQU7" s="155"/>
      <c r="QQV7" s="155"/>
      <c r="QQW7" s="155"/>
      <c r="QQX7" s="155"/>
      <c r="QQY7" s="155"/>
      <c r="QQZ7" s="155"/>
      <c r="QRA7" s="155"/>
      <c r="QRB7" s="155"/>
      <c r="QRC7" s="155"/>
      <c r="QRD7" s="155"/>
      <c r="QRE7" s="155"/>
      <c r="QRF7" s="155"/>
      <c r="QRG7" s="155"/>
      <c r="QRH7" s="155"/>
      <c r="QRI7" s="155"/>
      <c r="QRJ7" s="155"/>
      <c r="QRK7" s="155"/>
      <c r="QRL7" s="155"/>
      <c r="QRM7" s="155"/>
      <c r="QRN7" s="155"/>
      <c r="QRO7" s="155"/>
      <c r="QRP7" s="155"/>
      <c r="QRQ7" s="155"/>
      <c r="QRR7" s="155"/>
      <c r="QRS7" s="155"/>
      <c r="QRT7" s="155"/>
      <c r="QRU7" s="155"/>
      <c r="QRV7" s="155"/>
      <c r="QRW7" s="155"/>
      <c r="QRX7" s="155"/>
      <c r="QRY7" s="155"/>
      <c r="QRZ7" s="155"/>
      <c r="QSA7" s="155"/>
      <c r="QSB7" s="155"/>
      <c r="QSC7" s="155"/>
      <c r="QSD7" s="155"/>
      <c r="QSE7" s="155"/>
      <c r="QSF7" s="155"/>
      <c r="QSG7" s="155"/>
      <c r="QSH7" s="155"/>
      <c r="QSI7" s="155"/>
      <c r="QSJ7" s="155"/>
      <c r="QSK7" s="155"/>
      <c r="QSL7" s="155"/>
      <c r="QSM7" s="155"/>
      <c r="QSN7" s="155"/>
      <c r="QSO7" s="155"/>
      <c r="QSP7" s="155"/>
      <c r="QSQ7" s="155"/>
      <c r="QSR7" s="155"/>
      <c r="QSS7" s="155"/>
      <c r="QST7" s="155"/>
      <c r="QSU7" s="155"/>
      <c r="QSV7" s="155"/>
      <c r="QSW7" s="155"/>
      <c r="QSX7" s="155"/>
      <c r="QSY7" s="155"/>
      <c r="QSZ7" s="155"/>
      <c r="QTA7" s="155"/>
      <c r="QTB7" s="155"/>
      <c r="QTC7" s="155"/>
      <c r="QTD7" s="155"/>
      <c r="QTE7" s="155"/>
      <c r="QTF7" s="155"/>
      <c r="QTG7" s="155"/>
      <c r="QTH7" s="155"/>
      <c r="QTI7" s="155"/>
      <c r="QTJ7" s="155"/>
      <c r="QTK7" s="155"/>
      <c r="QTL7" s="155"/>
      <c r="QTM7" s="155"/>
      <c r="QTN7" s="155"/>
      <c r="QTO7" s="155"/>
      <c r="QTP7" s="155"/>
      <c r="QTQ7" s="155"/>
      <c r="QTR7" s="155"/>
      <c r="QTS7" s="155"/>
      <c r="QTT7" s="155"/>
      <c r="QTU7" s="155"/>
      <c r="QTV7" s="155"/>
      <c r="QTW7" s="155"/>
      <c r="QTX7" s="155"/>
      <c r="QTY7" s="155"/>
      <c r="QTZ7" s="155"/>
      <c r="QUA7" s="155"/>
      <c r="QUB7" s="155"/>
      <c r="QUC7" s="155"/>
      <c r="QUD7" s="155"/>
      <c r="QUE7" s="155"/>
      <c r="QUF7" s="155"/>
      <c r="QUG7" s="155"/>
      <c r="QUH7" s="155"/>
      <c r="QUI7" s="155"/>
      <c r="QUJ7" s="155"/>
      <c r="QUK7" s="155"/>
      <c r="QUL7" s="155"/>
      <c r="QUM7" s="155"/>
      <c r="QUN7" s="155"/>
      <c r="QUO7" s="155"/>
      <c r="QUP7" s="155"/>
      <c r="QUQ7" s="155"/>
      <c r="QUR7" s="155"/>
      <c r="QUS7" s="155"/>
      <c r="QUT7" s="155"/>
      <c r="QUU7" s="155"/>
      <c r="QUV7" s="155"/>
      <c r="QUW7" s="155"/>
      <c r="QUX7" s="155"/>
      <c r="QUY7" s="155"/>
      <c r="QUZ7" s="155"/>
      <c r="QVA7" s="155"/>
      <c r="QVB7" s="155"/>
      <c r="QVC7" s="155"/>
      <c r="QVD7" s="155"/>
      <c r="QVE7" s="155"/>
      <c r="QVF7" s="155"/>
      <c r="QVG7" s="155"/>
      <c r="QVH7" s="155"/>
      <c r="QVI7" s="155"/>
      <c r="QVJ7" s="155"/>
      <c r="QVK7" s="155"/>
      <c r="QVL7" s="155"/>
      <c r="QVM7" s="155"/>
      <c r="QVN7" s="155"/>
      <c r="QVO7" s="155"/>
      <c r="QVP7" s="155"/>
      <c r="QVQ7" s="155"/>
      <c r="QVR7" s="155"/>
      <c r="QVS7" s="155"/>
      <c r="QVT7" s="155"/>
      <c r="QVU7" s="155"/>
      <c r="QVV7" s="155"/>
      <c r="QVW7" s="155"/>
      <c r="QVX7" s="155"/>
      <c r="QVY7" s="155"/>
      <c r="QVZ7" s="155"/>
      <c r="QWA7" s="155"/>
      <c r="QWB7" s="155"/>
      <c r="QWC7" s="155"/>
      <c r="QWD7" s="155"/>
      <c r="QWE7" s="155"/>
      <c r="QWF7" s="155"/>
      <c r="QWG7" s="155"/>
      <c r="QWH7" s="155"/>
      <c r="QWI7" s="155"/>
      <c r="QWJ7" s="155"/>
      <c r="QWK7" s="155"/>
      <c r="QWL7" s="155"/>
      <c r="QWM7" s="155"/>
      <c r="QWN7" s="155"/>
      <c r="QWO7" s="155"/>
      <c r="QWP7" s="155"/>
      <c r="QWQ7" s="155"/>
      <c r="QWR7" s="155"/>
      <c r="QWS7" s="155"/>
      <c r="QWT7" s="155"/>
      <c r="QWU7" s="155"/>
      <c r="QWV7" s="155"/>
      <c r="QWW7" s="155"/>
      <c r="QWX7" s="155"/>
      <c r="QWY7" s="155"/>
      <c r="QWZ7" s="155"/>
      <c r="QXA7" s="155"/>
      <c r="QXB7" s="155"/>
      <c r="QXC7" s="155"/>
      <c r="QXD7" s="155"/>
      <c r="QXE7" s="155"/>
      <c r="QXF7" s="155"/>
      <c r="QXG7" s="155"/>
      <c r="QXH7" s="155"/>
      <c r="QXI7" s="155"/>
      <c r="QXJ7" s="155"/>
      <c r="QXK7" s="155"/>
      <c r="QXL7" s="155"/>
      <c r="QXM7" s="155"/>
      <c r="QXN7" s="155"/>
      <c r="QXO7" s="155"/>
      <c r="QXP7" s="155"/>
      <c r="QXQ7" s="155"/>
      <c r="QXR7" s="155"/>
      <c r="QXS7" s="155"/>
      <c r="QXT7" s="155"/>
      <c r="QXU7" s="155"/>
      <c r="QXV7" s="155"/>
      <c r="QXW7" s="155"/>
      <c r="QXX7" s="155"/>
      <c r="QXY7" s="155"/>
      <c r="QXZ7" s="155"/>
      <c r="QYA7" s="155"/>
      <c r="QYB7" s="155"/>
      <c r="QYC7" s="155"/>
      <c r="QYD7" s="155"/>
      <c r="QYE7" s="155"/>
      <c r="QYF7" s="155"/>
      <c r="QYG7" s="155"/>
      <c r="QYH7" s="155"/>
      <c r="QYI7" s="155"/>
      <c r="QYJ7" s="155"/>
      <c r="QYK7" s="155"/>
      <c r="QYL7" s="155"/>
      <c r="QYM7" s="155"/>
      <c r="QYN7" s="155"/>
      <c r="QYO7" s="155"/>
      <c r="QYP7" s="155"/>
      <c r="QYQ7" s="155"/>
      <c r="QYR7" s="155"/>
      <c r="QYS7" s="155"/>
      <c r="QYT7" s="155"/>
      <c r="QYU7" s="155"/>
      <c r="QYV7" s="155"/>
      <c r="QYW7" s="155"/>
      <c r="QYX7" s="155"/>
      <c r="QYY7" s="155"/>
      <c r="QYZ7" s="155"/>
      <c r="QZA7" s="155"/>
      <c r="QZB7" s="155"/>
      <c r="QZC7" s="155"/>
      <c r="QZD7" s="155"/>
      <c r="QZE7" s="155"/>
      <c r="QZF7" s="155"/>
      <c r="QZG7" s="155"/>
      <c r="QZH7" s="155"/>
      <c r="QZI7" s="155"/>
      <c r="QZJ7" s="155"/>
      <c r="QZK7" s="155"/>
      <c r="QZL7" s="155"/>
      <c r="QZM7" s="155"/>
      <c r="QZN7" s="155"/>
      <c r="QZO7" s="155"/>
      <c r="QZP7" s="155"/>
      <c r="QZQ7" s="155"/>
      <c r="QZR7" s="155"/>
      <c r="QZS7" s="155"/>
      <c r="QZT7" s="155"/>
      <c r="QZU7" s="155"/>
      <c r="QZV7" s="155"/>
      <c r="QZW7" s="155"/>
      <c r="QZX7" s="155"/>
      <c r="QZY7" s="155"/>
      <c r="QZZ7" s="155"/>
      <c r="RAA7" s="155"/>
      <c r="RAB7" s="155"/>
      <c r="RAC7" s="155"/>
      <c r="RAD7" s="155"/>
      <c r="RAE7" s="155"/>
      <c r="RAF7" s="155"/>
      <c r="RAG7" s="155"/>
      <c r="RAH7" s="155"/>
      <c r="RAI7" s="155"/>
      <c r="RAJ7" s="155"/>
      <c r="RAK7" s="155"/>
      <c r="RAL7" s="155"/>
      <c r="RAM7" s="155"/>
      <c r="RAN7" s="155"/>
      <c r="RAO7" s="155"/>
      <c r="RAP7" s="155"/>
      <c r="RAQ7" s="155"/>
      <c r="RAR7" s="155"/>
      <c r="RAS7" s="155"/>
      <c r="RAT7" s="155"/>
      <c r="RAU7" s="155"/>
      <c r="RAV7" s="155"/>
      <c r="RAW7" s="155"/>
      <c r="RAX7" s="155"/>
      <c r="RAY7" s="155"/>
      <c r="RAZ7" s="155"/>
      <c r="RBA7" s="155"/>
      <c r="RBB7" s="155"/>
      <c r="RBC7" s="155"/>
      <c r="RBD7" s="155"/>
      <c r="RBE7" s="155"/>
      <c r="RBF7" s="155"/>
      <c r="RBG7" s="155"/>
      <c r="RBH7" s="155"/>
      <c r="RBI7" s="155"/>
      <c r="RBJ7" s="155"/>
      <c r="RBK7" s="155"/>
      <c r="RBL7" s="155"/>
      <c r="RBM7" s="155"/>
      <c r="RBN7" s="155"/>
      <c r="RBO7" s="155"/>
      <c r="RBP7" s="155"/>
      <c r="RBQ7" s="155"/>
      <c r="RBR7" s="155"/>
      <c r="RBS7" s="155"/>
      <c r="RBT7" s="155"/>
      <c r="RBU7" s="155"/>
      <c r="RBV7" s="155"/>
      <c r="RBW7" s="155"/>
      <c r="RBX7" s="155"/>
      <c r="RBY7" s="155"/>
      <c r="RBZ7" s="155"/>
      <c r="RCA7" s="155"/>
      <c r="RCB7" s="155"/>
      <c r="RCC7" s="155"/>
      <c r="RCD7" s="155"/>
      <c r="RCE7" s="155"/>
      <c r="RCF7" s="155"/>
      <c r="RCG7" s="155"/>
      <c r="RCH7" s="155"/>
      <c r="RCI7" s="155"/>
      <c r="RCJ7" s="155"/>
      <c r="RCK7" s="155"/>
      <c r="RCL7" s="155"/>
      <c r="RCM7" s="155"/>
      <c r="RCN7" s="155"/>
      <c r="RCO7" s="155"/>
      <c r="RCP7" s="155"/>
      <c r="RCQ7" s="155"/>
      <c r="RCR7" s="155"/>
      <c r="RCS7" s="155"/>
      <c r="RCT7" s="155"/>
      <c r="RCU7" s="155"/>
      <c r="RCV7" s="155"/>
      <c r="RCW7" s="155"/>
      <c r="RCX7" s="155"/>
      <c r="RCY7" s="155"/>
      <c r="RCZ7" s="155"/>
      <c r="RDA7" s="155"/>
      <c r="RDB7" s="155"/>
      <c r="RDC7" s="155"/>
      <c r="RDD7" s="155"/>
      <c r="RDE7" s="155"/>
      <c r="RDF7" s="155"/>
      <c r="RDG7" s="155"/>
      <c r="RDH7" s="155"/>
      <c r="RDI7" s="155"/>
      <c r="RDJ7" s="155"/>
      <c r="RDK7" s="155"/>
      <c r="RDL7" s="155"/>
      <c r="RDM7" s="155"/>
      <c r="RDN7" s="155"/>
      <c r="RDO7" s="155"/>
      <c r="RDP7" s="155"/>
      <c r="RDQ7" s="155"/>
      <c r="RDR7" s="155"/>
      <c r="RDS7" s="155"/>
      <c r="RDT7" s="155"/>
      <c r="RDU7" s="155"/>
      <c r="RDV7" s="155"/>
      <c r="RDW7" s="155"/>
      <c r="RDX7" s="155"/>
      <c r="RDY7" s="155"/>
      <c r="RDZ7" s="155"/>
      <c r="REA7" s="155"/>
      <c r="REB7" s="155"/>
      <c r="REC7" s="155"/>
      <c r="RED7" s="155"/>
      <c r="REE7" s="155"/>
      <c r="REF7" s="155"/>
      <c r="REG7" s="155"/>
      <c r="REH7" s="155"/>
      <c r="REI7" s="155"/>
      <c r="REJ7" s="155"/>
      <c r="REK7" s="155"/>
      <c r="REL7" s="155"/>
      <c r="REM7" s="155"/>
      <c r="REN7" s="155"/>
      <c r="REO7" s="155"/>
      <c r="REP7" s="155"/>
      <c r="REQ7" s="155"/>
      <c r="RER7" s="155"/>
      <c r="RES7" s="155"/>
      <c r="RET7" s="155"/>
      <c r="REU7" s="155"/>
      <c r="REV7" s="155"/>
      <c r="REW7" s="155"/>
      <c r="REX7" s="155"/>
      <c r="REY7" s="155"/>
      <c r="REZ7" s="155"/>
      <c r="RFA7" s="155"/>
      <c r="RFB7" s="155"/>
      <c r="RFC7" s="155"/>
      <c r="RFD7" s="155"/>
      <c r="RFE7" s="155"/>
      <c r="RFF7" s="155"/>
      <c r="RFG7" s="155"/>
      <c r="RFH7" s="155"/>
      <c r="RFI7" s="155"/>
      <c r="RFJ7" s="155"/>
      <c r="RFK7" s="155"/>
      <c r="RFL7" s="155"/>
      <c r="RFM7" s="155"/>
      <c r="RFN7" s="155"/>
      <c r="RFO7" s="155"/>
      <c r="RFP7" s="155"/>
      <c r="RFQ7" s="155"/>
      <c r="RFR7" s="155"/>
      <c r="RFS7" s="155"/>
      <c r="RFT7" s="155"/>
      <c r="RFU7" s="155"/>
      <c r="RFV7" s="155"/>
      <c r="RFW7" s="155"/>
      <c r="RFX7" s="155"/>
      <c r="RFY7" s="155"/>
      <c r="RFZ7" s="155"/>
      <c r="RGA7" s="155"/>
      <c r="RGB7" s="155"/>
      <c r="RGC7" s="155"/>
      <c r="RGD7" s="155"/>
      <c r="RGE7" s="155"/>
      <c r="RGF7" s="155"/>
      <c r="RGG7" s="155"/>
      <c r="RGH7" s="155"/>
      <c r="RGI7" s="155"/>
      <c r="RGJ7" s="155"/>
      <c r="RGK7" s="155"/>
      <c r="RGL7" s="155"/>
      <c r="RGM7" s="155"/>
      <c r="RGN7" s="155"/>
      <c r="RGO7" s="155"/>
      <c r="RGP7" s="155"/>
      <c r="RGQ7" s="155"/>
      <c r="RGR7" s="155"/>
      <c r="RGS7" s="155"/>
      <c r="RGT7" s="155"/>
      <c r="RGU7" s="155"/>
      <c r="RGV7" s="155"/>
      <c r="RGW7" s="155"/>
      <c r="RGX7" s="155"/>
      <c r="RGY7" s="155"/>
      <c r="RGZ7" s="155"/>
      <c r="RHA7" s="155"/>
      <c r="RHB7" s="155"/>
      <c r="RHC7" s="155"/>
      <c r="RHD7" s="155"/>
      <c r="RHE7" s="155"/>
      <c r="RHF7" s="155"/>
      <c r="RHG7" s="155"/>
      <c r="RHH7" s="155"/>
      <c r="RHI7" s="155"/>
      <c r="RHJ7" s="155"/>
      <c r="RHK7" s="155"/>
      <c r="RHL7" s="155"/>
      <c r="RHM7" s="155"/>
      <c r="RHN7" s="155"/>
      <c r="RHO7" s="155"/>
      <c r="RHP7" s="155"/>
      <c r="RHQ7" s="155"/>
      <c r="RHR7" s="155"/>
      <c r="RHS7" s="155"/>
      <c r="RHT7" s="155"/>
      <c r="RHU7" s="155"/>
      <c r="RHV7" s="155"/>
      <c r="RHW7" s="155"/>
      <c r="RHX7" s="155"/>
      <c r="RHY7" s="155"/>
      <c r="RHZ7" s="155"/>
      <c r="RIA7" s="155"/>
      <c r="RIB7" s="155"/>
      <c r="RIC7" s="155"/>
      <c r="RID7" s="155"/>
      <c r="RIE7" s="155"/>
      <c r="RIF7" s="155"/>
      <c r="RIG7" s="155"/>
      <c r="RIH7" s="155"/>
      <c r="RII7" s="155"/>
      <c r="RIJ7" s="155"/>
      <c r="RIK7" s="155"/>
      <c r="RIL7" s="155"/>
      <c r="RIM7" s="155"/>
      <c r="RIN7" s="155"/>
      <c r="RIO7" s="155"/>
      <c r="RIP7" s="155"/>
      <c r="RIQ7" s="155"/>
      <c r="RIR7" s="155"/>
      <c r="RIS7" s="155"/>
      <c r="RIT7" s="155"/>
      <c r="RIU7" s="155"/>
      <c r="RIV7" s="155"/>
      <c r="RIW7" s="155"/>
      <c r="RIX7" s="155"/>
      <c r="RIY7" s="155"/>
      <c r="RIZ7" s="155"/>
      <c r="RJA7" s="155"/>
      <c r="RJB7" s="155"/>
      <c r="RJC7" s="155"/>
      <c r="RJD7" s="155"/>
      <c r="RJE7" s="155"/>
      <c r="RJF7" s="155"/>
      <c r="RJG7" s="155"/>
      <c r="RJH7" s="155"/>
      <c r="RJI7" s="155"/>
      <c r="RJJ7" s="155"/>
      <c r="RJK7" s="155"/>
      <c r="RJL7" s="155"/>
      <c r="RJM7" s="155"/>
      <c r="RJN7" s="155"/>
      <c r="RJO7" s="155"/>
      <c r="RJP7" s="155"/>
      <c r="RJQ7" s="155"/>
      <c r="RJR7" s="155"/>
      <c r="RJS7" s="155"/>
      <c r="RJT7" s="155"/>
      <c r="RJU7" s="155"/>
      <c r="RJV7" s="155"/>
      <c r="RJW7" s="155"/>
      <c r="RJX7" s="155"/>
      <c r="RJY7" s="155"/>
      <c r="RJZ7" s="155"/>
      <c r="RKA7" s="155"/>
      <c r="RKB7" s="155"/>
      <c r="RKC7" s="155"/>
      <c r="RKD7" s="155"/>
      <c r="RKE7" s="155"/>
      <c r="RKF7" s="155"/>
      <c r="RKG7" s="155"/>
      <c r="RKH7" s="155"/>
      <c r="RKI7" s="155"/>
      <c r="RKJ7" s="155"/>
      <c r="RKK7" s="155"/>
      <c r="RKL7" s="155"/>
      <c r="RKM7" s="155"/>
      <c r="RKN7" s="155"/>
      <c r="RKO7" s="155"/>
      <c r="RKP7" s="155"/>
      <c r="RKQ7" s="155"/>
      <c r="RKR7" s="155"/>
      <c r="RKS7" s="155"/>
      <c r="RKT7" s="155"/>
      <c r="RKU7" s="155"/>
      <c r="RKV7" s="155"/>
      <c r="RKW7" s="155"/>
      <c r="RKX7" s="155"/>
      <c r="RKY7" s="155"/>
      <c r="RKZ7" s="155"/>
      <c r="RLA7" s="155"/>
      <c r="RLB7" s="155"/>
      <c r="RLC7" s="155"/>
      <c r="RLD7" s="155"/>
      <c r="RLE7" s="155"/>
      <c r="RLF7" s="155"/>
      <c r="RLG7" s="155"/>
      <c r="RLH7" s="155"/>
      <c r="RLI7" s="155"/>
      <c r="RLJ7" s="155"/>
      <c r="RLK7" s="155"/>
      <c r="RLL7" s="155"/>
      <c r="RLM7" s="155"/>
      <c r="RLN7" s="155"/>
      <c r="RLO7" s="155"/>
      <c r="RLP7" s="155"/>
      <c r="RLQ7" s="155"/>
      <c r="RLR7" s="155"/>
      <c r="RLS7" s="155"/>
      <c r="RLT7" s="155"/>
      <c r="RLU7" s="155"/>
      <c r="RLV7" s="155"/>
      <c r="RLW7" s="155"/>
      <c r="RLX7" s="155"/>
      <c r="RLY7" s="155"/>
      <c r="RLZ7" s="155"/>
      <c r="RMA7" s="155"/>
      <c r="RMB7" s="155"/>
      <c r="RMC7" s="155"/>
      <c r="RMD7" s="155"/>
      <c r="RME7" s="155"/>
      <c r="RMF7" s="155"/>
      <c r="RMG7" s="155"/>
      <c r="RMH7" s="155"/>
      <c r="RMI7" s="155"/>
      <c r="RMJ7" s="155"/>
      <c r="RMK7" s="155"/>
      <c r="RML7" s="155"/>
      <c r="RMM7" s="155"/>
      <c r="RMN7" s="155"/>
      <c r="RMO7" s="155"/>
      <c r="RMP7" s="155"/>
      <c r="RMQ7" s="155"/>
      <c r="RMR7" s="155"/>
      <c r="RMS7" s="155"/>
      <c r="RMT7" s="155"/>
      <c r="RMU7" s="155"/>
      <c r="RMV7" s="155"/>
      <c r="RMW7" s="155"/>
      <c r="RMX7" s="155"/>
      <c r="RMY7" s="155"/>
      <c r="RMZ7" s="155"/>
      <c r="RNA7" s="155"/>
      <c r="RNB7" s="155"/>
      <c r="RNC7" s="155"/>
      <c r="RND7" s="155"/>
      <c r="RNE7" s="155"/>
      <c r="RNF7" s="155"/>
      <c r="RNG7" s="155"/>
      <c r="RNH7" s="155"/>
      <c r="RNI7" s="155"/>
      <c r="RNJ7" s="155"/>
      <c r="RNK7" s="155"/>
      <c r="RNL7" s="155"/>
      <c r="RNM7" s="155"/>
      <c r="RNN7" s="155"/>
      <c r="RNO7" s="155"/>
      <c r="RNP7" s="155"/>
      <c r="RNQ7" s="155"/>
      <c r="RNR7" s="155"/>
      <c r="RNS7" s="155"/>
      <c r="RNT7" s="155"/>
      <c r="RNU7" s="155"/>
      <c r="RNV7" s="155"/>
      <c r="RNW7" s="155"/>
      <c r="RNX7" s="155"/>
      <c r="RNY7" s="155"/>
      <c r="RNZ7" s="155"/>
      <c r="ROA7" s="155"/>
      <c r="ROB7" s="155"/>
      <c r="ROC7" s="155"/>
      <c r="ROD7" s="155"/>
      <c r="ROE7" s="155"/>
      <c r="ROF7" s="155"/>
      <c r="ROG7" s="155"/>
      <c r="ROH7" s="155"/>
      <c r="ROI7" s="155"/>
      <c r="ROJ7" s="155"/>
      <c r="ROK7" s="155"/>
      <c r="ROL7" s="155"/>
      <c r="ROM7" s="155"/>
      <c r="RON7" s="155"/>
      <c r="ROO7" s="155"/>
      <c r="ROP7" s="155"/>
      <c r="ROQ7" s="155"/>
      <c r="ROR7" s="155"/>
      <c r="ROS7" s="155"/>
      <c r="ROT7" s="155"/>
      <c r="ROU7" s="155"/>
      <c r="ROV7" s="155"/>
      <c r="ROW7" s="155"/>
      <c r="ROX7" s="155"/>
      <c r="ROY7" s="155"/>
      <c r="ROZ7" s="155"/>
      <c r="RPA7" s="155"/>
      <c r="RPB7" s="155"/>
      <c r="RPC7" s="155"/>
      <c r="RPD7" s="155"/>
      <c r="RPE7" s="155"/>
      <c r="RPF7" s="155"/>
      <c r="RPG7" s="155"/>
      <c r="RPH7" s="155"/>
      <c r="RPI7" s="155"/>
      <c r="RPJ7" s="155"/>
      <c r="RPK7" s="155"/>
      <c r="RPL7" s="155"/>
      <c r="RPM7" s="155"/>
      <c r="RPN7" s="155"/>
      <c r="RPO7" s="155"/>
      <c r="RPP7" s="155"/>
      <c r="RPQ7" s="155"/>
      <c r="RPR7" s="155"/>
      <c r="RPS7" s="155"/>
      <c r="RPT7" s="155"/>
      <c r="RPU7" s="155"/>
      <c r="RPV7" s="155"/>
      <c r="RPW7" s="155"/>
      <c r="RPX7" s="155"/>
      <c r="RPY7" s="155"/>
      <c r="RPZ7" s="155"/>
      <c r="RQA7" s="155"/>
      <c r="RQB7" s="155"/>
      <c r="RQC7" s="155"/>
      <c r="RQD7" s="155"/>
      <c r="RQE7" s="155"/>
      <c r="RQF7" s="155"/>
      <c r="RQG7" s="155"/>
      <c r="RQH7" s="155"/>
      <c r="RQI7" s="155"/>
      <c r="RQJ7" s="155"/>
      <c r="RQK7" s="155"/>
      <c r="RQL7" s="155"/>
      <c r="RQM7" s="155"/>
      <c r="RQN7" s="155"/>
      <c r="RQO7" s="155"/>
      <c r="RQP7" s="155"/>
      <c r="RQQ7" s="155"/>
      <c r="RQR7" s="155"/>
      <c r="RQS7" s="155"/>
      <c r="RQT7" s="155"/>
      <c r="RQU7" s="155"/>
      <c r="RQV7" s="155"/>
      <c r="RQW7" s="155"/>
      <c r="RQX7" s="155"/>
      <c r="RQY7" s="155"/>
      <c r="RQZ7" s="155"/>
      <c r="RRA7" s="155"/>
      <c r="RRB7" s="155"/>
      <c r="RRC7" s="155"/>
      <c r="RRD7" s="155"/>
      <c r="RRE7" s="155"/>
      <c r="RRF7" s="155"/>
      <c r="RRG7" s="155"/>
      <c r="RRH7" s="155"/>
      <c r="RRI7" s="155"/>
      <c r="RRJ7" s="155"/>
      <c r="RRK7" s="155"/>
      <c r="RRL7" s="155"/>
      <c r="RRM7" s="155"/>
      <c r="RRN7" s="155"/>
      <c r="RRO7" s="155"/>
      <c r="RRP7" s="155"/>
      <c r="RRQ7" s="155"/>
      <c r="RRR7" s="155"/>
      <c r="RRS7" s="155"/>
      <c r="RRT7" s="155"/>
      <c r="RRU7" s="155"/>
      <c r="RRV7" s="155"/>
      <c r="RRW7" s="155"/>
      <c r="RRX7" s="155"/>
      <c r="RRY7" s="155"/>
      <c r="RRZ7" s="155"/>
      <c r="RSA7" s="155"/>
      <c r="RSB7" s="155"/>
      <c r="RSC7" s="155"/>
      <c r="RSD7" s="155"/>
      <c r="RSE7" s="155"/>
      <c r="RSF7" s="155"/>
      <c r="RSG7" s="155"/>
      <c r="RSH7" s="155"/>
      <c r="RSI7" s="155"/>
      <c r="RSJ7" s="155"/>
      <c r="RSK7" s="155"/>
      <c r="RSL7" s="155"/>
      <c r="RSM7" s="155"/>
      <c r="RSN7" s="155"/>
      <c r="RSO7" s="155"/>
      <c r="RSP7" s="155"/>
      <c r="RSQ7" s="155"/>
      <c r="RSR7" s="155"/>
      <c r="RSS7" s="155"/>
      <c r="RST7" s="155"/>
      <c r="RSU7" s="155"/>
      <c r="RSV7" s="155"/>
      <c r="RSW7" s="155"/>
      <c r="RSX7" s="155"/>
      <c r="RSY7" s="155"/>
      <c r="RSZ7" s="155"/>
      <c r="RTA7" s="155"/>
      <c r="RTB7" s="155"/>
      <c r="RTC7" s="155"/>
      <c r="RTD7" s="155"/>
      <c r="RTE7" s="155"/>
      <c r="RTF7" s="155"/>
      <c r="RTG7" s="155"/>
      <c r="RTH7" s="155"/>
      <c r="RTI7" s="155"/>
      <c r="RTJ7" s="155"/>
      <c r="RTK7" s="155"/>
      <c r="RTL7" s="155"/>
      <c r="RTM7" s="155"/>
      <c r="RTN7" s="155"/>
      <c r="RTO7" s="155"/>
      <c r="RTP7" s="155"/>
      <c r="RTQ7" s="155"/>
      <c r="RTR7" s="155"/>
      <c r="RTS7" s="155"/>
      <c r="RTT7" s="155"/>
      <c r="RTU7" s="155"/>
      <c r="RTV7" s="155"/>
      <c r="RTW7" s="155"/>
      <c r="RTX7" s="155"/>
      <c r="RTY7" s="155"/>
      <c r="RTZ7" s="155"/>
      <c r="RUA7" s="155"/>
      <c r="RUB7" s="155"/>
      <c r="RUC7" s="155"/>
      <c r="RUD7" s="155"/>
      <c r="RUE7" s="155"/>
      <c r="RUF7" s="155"/>
      <c r="RUG7" s="155"/>
      <c r="RUH7" s="155"/>
      <c r="RUI7" s="155"/>
      <c r="RUJ7" s="155"/>
      <c r="RUK7" s="155"/>
      <c r="RUL7" s="155"/>
      <c r="RUM7" s="155"/>
      <c r="RUN7" s="155"/>
      <c r="RUO7" s="155"/>
      <c r="RUP7" s="155"/>
      <c r="RUQ7" s="155"/>
      <c r="RUR7" s="155"/>
      <c r="RUS7" s="155"/>
      <c r="RUT7" s="155"/>
      <c r="RUU7" s="155"/>
      <c r="RUV7" s="155"/>
      <c r="RUW7" s="155"/>
      <c r="RUX7" s="155"/>
      <c r="RUY7" s="155"/>
      <c r="RUZ7" s="155"/>
      <c r="RVA7" s="155"/>
      <c r="RVB7" s="155"/>
      <c r="RVC7" s="155"/>
      <c r="RVD7" s="155"/>
      <c r="RVE7" s="155"/>
      <c r="RVF7" s="155"/>
      <c r="RVG7" s="155"/>
      <c r="RVH7" s="155"/>
      <c r="RVI7" s="155"/>
      <c r="RVJ7" s="155"/>
      <c r="RVK7" s="155"/>
      <c r="RVL7" s="155"/>
      <c r="RVM7" s="155"/>
      <c r="RVN7" s="155"/>
      <c r="RVO7" s="155"/>
      <c r="RVP7" s="155"/>
      <c r="RVQ7" s="155"/>
      <c r="RVR7" s="155"/>
      <c r="RVS7" s="155"/>
      <c r="RVT7" s="155"/>
      <c r="RVU7" s="155"/>
      <c r="RVV7" s="155"/>
      <c r="RVW7" s="155"/>
      <c r="RVX7" s="155"/>
      <c r="RVY7" s="155"/>
      <c r="RVZ7" s="155"/>
      <c r="RWA7" s="155"/>
      <c r="RWB7" s="155"/>
      <c r="RWC7" s="155"/>
      <c r="RWD7" s="155"/>
      <c r="RWE7" s="155"/>
      <c r="RWF7" s="155"/>
      <c r="RWG7" s="155"/>
      <c r="RWH7" s="155"/>
      <c r="RWI7" s="155"/>
      <c r="RWJ7" s="155"/>
      <c r="RWK7" s="155"/>
      <c r="RWL7" s="155"/>
      <c r="RWM7" s="155"/>
      <c r="RWN7" s="155"/>
      <c r="RWO7" s="155"/>
      <c r="RWP7" s="155"/>
      <c r="RWQ7" s="155"/>
      <c r="RWR7" s="155"/>
      <c r="RWS7" s="155"/>
      <c r="RWT7" s="155"/>
      <c r="RWU7" s="155"/>
      <c r="RWV7" s="155"/>
      <c r="RWW7" s="155"/>
      <c r="RWX7" s="155"/>
      <c r="RWY7" s="155"/>
      <c r="RWZ7" s="155"/>
      <c r="RXA7" s="155"/>
      <c r="RXB7" s="155"/>
      <c r="RXC7" s="155"/>
      <c r="RXD7" s="155"/>
      <c r="RXE7" s="155"/>
      <c r="RXF7" s="155"/>
      <c r="RXG7" s="155"/>
      <c r="RXH7" s="155"/>
      <c r="RXI7" s="155"/>
      <c r="RXJ7" s="155"/>
      <c r="RXK7" s="155"/>
      <c r="RXL7" s="155"/>
      <c r="RXM7" s="155"/>
      <c r="RXN7" s="155"/>
      <c r="RXO7" s="155"/>
      <c r="RXP7" s="155"/>
      <c r="RXQ7" s="155"/>
      <c r="RXR7" s="155"/>
      <c r="RXS7" s="155"/>
      <c r="RXT7" s="155"/>
      <c r="RXU7" s="155"/>
      <c r="RXV7" s="155"/>
      <c r="RXW7" s="155"/>
      <c r="RXX7" s="155"/>
      <c r="RXY7" s="155"/>
      <c r="RXZ7" s="155"/>
      <c r="RYA7" s="155"/>
      <c r="RYB7" s="155"/>
      <c r="RYC7" s="155"/>
      <c r="RYD7" s="155"/>
      <c r="RYE7" s="155"/>
      <c r="RYF7" s="155"/>
      <c r="RYG7" s="155"/>
      <c r="RYH7" s="155"/>
      <c r="RYI7" s="155"/>
      <c r="RYJ7" s="155"/>
      <c r="RYK7" s="155"/>
      <c r="RYL7" s="155"/>
      <c r="RYM7" s="155"/>
      <c r="RYN7" s="155"/>
      <c r="RYO7" s="155"/>
      <c r="RYP7" s="155"/>
      <c r="RYQ7" s="155"/>
      <c r="RYR7" s="155"/>
      <c r="RYS7" s="155"/>
      <c r="RYT7" s="155"/>
      <c r="RYU7" s="155"/>
      <c r="RYV7" s="155"/>
      <c r="RYW7" s="155"/>
      <c r="RYX7" s="155"/>
      <c r="RYY7" s="155"/>
      <c r="RYZ7" s="155"/>
      <c r="RZA7" s="155"/>
      <c r="RZB7" s="155"/>
      <c r="RZC7" s="155"/>
      <c r="RZD7" s="155"/>
      <c r="RZE7" s="155"/>
      <c r="RZF7" s="155"/>
      <c r="RZG7" s="155"/>
      <c r="RZH7" s="155"/>
      <c r="RZI7" s="155"/>
      <c r="RZJ7" s="155"/>
      <c r="RZK7" s="155"/>
      <c r="RZL7" s="155"/>
      <c r="RZM7" s="155"/>
      <c r="RZN7" s="155"/>
      <c r="RZO7" s="155"/>
      <c r="RZP7" s="155"/>
      <c r="RZQ7" s="155"/>
      <c r="RZR7" s="155"/>
      <c r="RZS7" s="155"/>
      <c r="RZT7" s="155"/>
      <c r="RZU7" s="155"/>
      <c r="RZV7" s="155"/>
      <c r="RZW7" s="155"/>
      <c r="RZX7" s="155"/>
      <c r="RZY7" s="155"/>
      <c r="RZZ7" s="155"/>
      <c r="SAA7" s="155"/>
      <c r="SAB7" s="155"/>
      <c r="SAC7" s="155"/>
      <c r="SAD7" s="155"/>
      <c r="SAE7" s="155"/>
      <c r="SAF7" s="155"/>
      <c r="SAG7" s="155"/>
      <c r="SAH7" s="155"/>
      <c r="SAI7" s="155"/>
      <c r="SAJ7" s="155"/>
      <c r="SAK7" s="155"/>
      <c r="SAL7" s="155"/>
      <c r="SAM7" s="155"/>
      <c r="SAN7" s="155"/>
      <c r="SAO7" s="155"/>
      <c r="SAP7" s="155"/>
      <c r="SAQ7" s="155"/>
      <c r="SAR7" s="155"/>
      <c r="SAS7" s="155"/>
      <c r="SAT7" s="155"/>
      <c r="SAU7" s="155"/>
      <c r="SAV7" s="155"/>
      <c r="SAW7" s="155"/>
      <c r="SAX7" s="155"/>
      <c r="SAY7" s="155"/>
      <c r="SAZ7" s="155"/>
      <c r="SBA7" s="155"/>
      <c r="SBB7" s="155"/>
      <c r="SBC7" s="155"/>
      <c r="SBD7" s="155"/>
      <c r="SBE7" s="155"/>
      <c r="SBF7" s="155"/>
      <c r="SBG7" s="155"/>
      <c r="SBH7" s="155"/>
      <c r="SBI7" s="155"/>
      <c r="SBJ7" s="155"/>
      <c r="SBK7" s="155"/>
      <c r="SBL7" s="155"/>
      <c r="SBM7" s="155"/>
      <c r="SBN7" s="155"/>
      <c r="SBO7" s="155"/>
      <c r="SBP7" s="155"/>
      <c r="SBQ7" s="155"/>
      <c r="SBR7" s="155"/>
      <c r="SBS7" s="155"/>
      <c r="SBT7" s="155"/>
      <c r="SBU7" s="155"/>
      <c r="SBV7" s="155"/>
      <c r="SBW7" s="155"/>
      <c r="SBX7" s="155"/>
      <c r="SBY7" s="155"/>
      <c r="SBZ7" s="155"/>
      <c r="SCA7" s="155"/>
      <c r="SCB7" s="155"/>
      <c r="SCC7" s="155"/>
      <c r="SCD7" s="155"/>
      <c r="SCE7" s="155"/>
      <c r="SCF7" s="155"/>
      <c r="SCG7" s="155"/>
      <c r="SCH7" s="155"/>
      <c r="SCI7" s="155"/>
      <c r="SCJ7" s="155"/>
      <c r="SCK7" s="155"/>
      <c r="SCL7" s="155"/>
      <c r="SCM7" s="155"/>
      <c r="SCN7" s="155"/>
      <c r="SCO7" s="155"/>
      <c r="SCP7" s="155"/>
      <c r="SCQ7" s="155"/>
      <c r="SCR7" s="155"/>
      <c r="SCS7" s="155"/>
      <c r="SCT7" s="155"/>
      <c r="SCU7" s="155"/>
      <c r="SCV7" s="155"/>
      <c r="SCW7" s="155"/>
      <c r="SCX7" s="155"/>
      <c r="SCY7" s="155"/>
      <c r="SCZ7" s="155"/>
      <c r="SDA7" s="155"/>
      <c r="SDB7" s="155"/>
      <c r="SDC7" s="155"/>
      <c r="SDD7" s="155"/>
      <c r="SDE7" s="155"/>
      <c r="SDF7" s="155"/>
      <c r="SDG7" s="155"/>
      <c r="SDH7" s="155"/>
      <c r="SDI7" s="155"/>
      <c r="SDJ7" s="155"/>
      <c r="SDK7" s="155"/>
      <c r="SDL7" s="155"/>
      <c r="SDM7" s="155"/>
      <c r="SDN7" s="155"/>
      <c r="SDO7" s="155"/>
      <c r="SDP7" s="155"/>
      <c r="SDQ7" s="155"/>
      <c r="SDR7" s="155"/>
      <c r="SDS7" s="155"/>
      <c r="SDT7" s="155"/>
      <c r="SDU7" s="155"/>
      <c r="SDV7" s="155"/>
      <c r="SDW7" s="155"/>
      <c r="SDX7" s="155"/>
      <c r="SDY7" s="155"/>
      <c r="SDZ7" s="155"/>
      <c r="SEA7" s="155"/>
      <c r="SEB7" s="155"/>
      <c r="SEC7" s="155"/>
      <c r="SED7" s="155"/>
      <c r="SEE7" s="155"/>
      <c r="SEF7" s="155"/>
      <c r="SEG7" s="155"/>
      <c r="SEH7" s="155"/>
      <c r="SEI7" s="155"/>
      <c r="SEJ7" s="155"/>
      <c r="SEK7" s="155"/>
      <c r="SEL7" s="155"/>
      <c r="SEM7" s="155"/>
      <c r="SEN7" s="155"/>
      <c r="SEO7" s="155"/>
      <c r="SEP7" s="155"/>
      <c r="SEQ7" s="155"/>
      <c r="SER7" s="155"/>
      <c r="SES7" s="155"/>
      <c r="SET7" s="155"/>
      <c r="SEU7" s="155"/>
      <c r="SEV7" s="155"/>
      <c r="SEW7" s="155"/>
      <c r="SEX7" s="155"/>
      <c r="SEY7" s="155"/>
      <c r="SEZ7" s="155"/>
      <c r="SFA7" s="155"/>
      <c r="SFB7" s="155"/>
      <c r="SFC7" s="155"/>
      <c r="SFD7" s="155"/>
      <c r="SFE7" s="155"/>
      <c r="SFF7" s="155"/>
      <c r="SFG7" s="155"/>
      <c r="SFH7" s="155"/>
      <c r="SFI7" s="155"/>
      <c r="SFJ7" s="155"/>
      <c r="SFK7" s="155"/>
      <c r="SFL7" s="155"/>
      <c r="SFM7" s="155"/>
      <c r="SFN7" s="155"/>
      <c r="SFO7" s="155"/>
      <c r="SFP7" s="155"/>
      <c r="SFQ7" s="155"/>
      <c r="SFR7" s="155"/>
      <c r="SFS7" s="155"/>
      <c r="SFT7" s="155"/>
      <c r="SFU7" s="155"/>
      <c r="SFV7" s="155"/>
      <c r="SFW7" s="155"/>
      <c r="SFX7" s="155"/>
      <c r="SFY7" s="155"/>
      <c r="SFZ7" s="155"/>
      <c r="SGA7" s="155"/>
      <c r="SGB7" s="155"/>
      <c r="SGC7" s="155"/>
      <c r="SGD7" s="155"/>
      <c r="SGE7" s="155"/>
      <c r="SGF7" s="155"/>
      <c r="SGG7" s="155"/>
      <c r="SGH7" s="155"/>
      <c r="SGI7" s="155"/>
      <c r="SGJ7" s="155"/>
      <c r="SGK7" s="155"/>
      <c r="SGL7" s="155"/>
      <c r="SGM7" s="155"/>
      <c r="SGN7" s="155"/>
      <c r="SGO7" s="155"/>
      <c r="SGP7" s="155"/>
      <c r="SGQ7" s="155"/>
      <c r="SGR7" s="155"/>
      <c r="SGS7" s="155"/>
      <c r="SGT7" s="155"/>
      <c r="SGU7" s="155"/>
      <c r="SGV7" s="155"/>
      <c r="SGW7" s="155"/>
      <c r="SGX7" s="155"/>
      <c r="SGY7" s="155"/>
      <c r="SGZ7" s="155"/>
      <c r="SHA7" s="155"/>
      <c r="SHB7" s="155"/>
      <c r="SHC7" s="155"/>
      <c r="SHD7" s="155"/>
      <c r="SHE7" s="155"/>
      <c r="SHF7" s="155"/>
      <c r="SHG7" s="155"/>
      <c r="SHH7" s="155"/>
      <c r="SHI7" s="155"/>
      <c r="SHJ7" s="155"/>
      <c r="SHK7" s="155"/>
      <c r="SHL7" s="155"/>
      <c r="SHM7" s="155"/>
      <c r="SHN7" s="155"/>
      <c r="SHO7" s="155"/>
      <c r="SHP7" s="155"/>
      <c r="SHQ7" s="155"/>
      <c r="SHR7" s="155"/>
      <c r="SHS7" s="155"/>
      <c r="SHT7" s="155"/>
      <c r="SHU7" s="155"/>
      <c r="SHV7" s="155"/>
      <c r="SHW7" s="155"/>
      <c r="SHX7" s="155"/>
      <c r="SHY7" s="155"/>
      <c r="SHZ7" s="155"/>
      <c r="SIA7" s="155"/>
      <c r="SIB7" s="155"/>
      <c r="SIC7" s="155"/>
      <c r="SID7" s="155"/>
      <c r="SIE7" s="155"/>
      <c r="SIF7" s="155"/>
      <c r="SIG7" s="155"/>
      <c r="SIH7" s="155"/>
      <c r="SII7" s="155"/>
      <c r="SIJ7" s="155"/>
      <c r="SIK7" s="155"/>
      <c r="SIL7" s="155"/>
      <c r="SIM7" s="155"/>
      <c r="SIN7" s="155"/>
      <c r="SIO7" s="155"/>
      <c r="SIP7" s="155"/>
      <c r="SIQ7" s="155"/>
      <c r="SIR7" s="155"/>
      <c r="SIS7" s="155"/>
      <c r="SIT7" s="155"/>
      <c r="SIU7" s="155"/>
      <c r="SIV7" s="155"/>
      <c r="SIW7" s="155"/>
      <c r="SIX7" s="155"/>
      <c r="SIY7" s="155"/>
      <c r="SIZ7" s="155"/>
      <c r="SJA7" s="155"/>
      <c r="SJB7" s="155"/>
      <c r="SJC7" s="155"/>
      <c r="SJD7" s="155"/>
      <c r="SJE7" s="155"/>
      <c r="SJF7" s="155"/>
      <c r="SJG7" s="155"/>
      <c r="SJH7" s="155"/>
      <c r="SJI7" s="155"/>
      <c r="SJJ7" s="155"/>
      <c r="SJK7" s="155"/>
      <c r="SJL7" s="155"/>
      <c r="SJM7" s="155"/>
      <c r="SJN7" s="155"/>
      <c r="SJO7" s="155"/>
      <c r="SJP7" s="155"/>
      <c r="SJQ7" s="155"/>
      <c r="SJR7" s="155"/>
      <c r="SJS7" s="155"/>
      <c r="SJT7" s="155"/>
      <c r="SJU7" s="155"/>
      <c r="SJV7" s="155"/>
      <c r="SJW7" s="155"/>
      <c r="SJX7" s="155"/>
      <c r="SJY7" s="155"/>
      <c r="SJZ7" s="155"/>
      <c r="SKA7" s="155"/>
      <c r="SKB7" s="155"/>
      <c r="SKC7" s="155"/>
      <c r="SKD7" s="155"/>
      <c r="SKE7" s="155"/>
      <c r="SKF7" s="155"/>
      <c r="SKG7" s="155"/>
      <c r="SKH7" s="155"/>
      <c r="SKI7" s="155"/>
      <c r="SKJ7" s="155"/>
      <c r="SKK7" s="155"/>
      <c r="SKL7" s="155"/>
      <c r="SKM7" s="155"/>
      <c r="SKN7" s="155"/>
      <c r="SKO7" s="155"/>
      <c r="SKP7" s="155"/>
      <c r="SKQ7" s="155"/>
      <c r="SKR7" s="155"/>
      <c r="SKS7" s="155"/>
      <c r="SKT7" s="155"/>
      <c r="SKU7" s="155"/>
      <c r="SKV7" s="155"/>
      <c r="SKW7" s="155"/>
      <c r="SKX7" s="155"/>
      <c r="SKY7" s="155"/>
      <c r="SKZ7" s="155"/>
      <c r="SLA7" s="155"/>
      <c r="SLB7" s="155"/>
      <c r="SLC7" s="155"/>
      <c r="SLD7" s="155"/>
      <c r="SLE7" s="155"/>
      <c r="SLF7" s="155"/>
      <c r="SLG7" s="155"/>
      <c r="SLH7" s="155"/>
      <c r="SLI7" s="155"/>
      <c r="SLJ7" s="155"/>
      <c r="SLK7" s="155"/>
      <c r="SLL7" s="155"/>
      <c r="SLM7" s="155"/>
      <c r="SLN7" s="155"/>
      <c r="SLO7" s="155"/>
      <c r="SLP7" s="155"/>
      <c r="SLQ7" s="155"/>
      <c r="SLR7" s="155"/>
      <c r="SLS7" s="155"/>
      <c r="SLT7" s="155"/>
      <c r="SLU7" s="155"/>
      <c r="SLV7" s="155"/>
      <c r="SLW7" s="155"/>
      <c r="SLX7" s="155"/>
      <c r="SLY7" s="155"/>
      <c r="SLZ7" s="155"/>
      <c r="SMA7" s="155"/>
      <c r="SMB7" s="155"/>
      <c r="SMC7" s="155"/>
      <c r="SMD7" s="155"/>
      <c r="SME7" s="155"/>
      <c r="SMF7" s="155"/>
      <c r="SMG7" s="155"/>
      <c r="SMH7" s="155"/>
      <c r="SMI7" s="155"/>
      <c r="SMJ7" s="155"/>
      <c r="SMK7" s="155"/>
      <c r="SML7" s="155"/>
      <c r="SMM7" s="155"/>
      <c r="SMN7" s="155"/>
      <c r="SMO7" s="155"/>
      <c r="SMP7" s="155"/>
      <c r="SMQ7" s="155"/>
      <c r="SMR7" s="155"/>
      <c r="SMS7" s="155"/>
      <c r="SMT7" s="155"/>
      <c r="SMU7" s="155"/>
      <c r="SMV7" s="155"/>
      <c r="SMW7" s="155"/>
      <c r="SMX7" s="155"/>
      <c r="SMY7" s="155"/>
      <c r="SMZ7" s="155"/>
      <c r="SNA7" s="155"/>
      <c r="SNB7" s="155"/>
      <c r="SNC7" s="155"/>
      <c r="SND7" s="155"/>
      <c r="SNE7" s="155"/>
      <c r="SNF7" s="155"/>
      <c r="SNG7" s="155"/>
      <c r="SNH7" s="155"/>
      <c r="SNI7" s="155"/>
      <c r="SNJ7" s="155"/>
      <c r="SNK7" s="155"/>
      <c r="SNL7" s="155"/>
      <c r="SNM7" s="155"/>
      <c r="SNN7" s="155"/>
      <c r="SNO7" s="155"/>
      <c r="SNP7" s="155"/>
      <c r="SNQ7" s="155"/>
      <c r="SNR7" s="155"/>
      <c r="SNS7" s="155"/>
      <c r="SNT7" s="155"/>
      <c r="SNU7" s="155"/>
      <c r="SNV7" s="155"/>
      <c r="SNW7" s="155"/>
      <c r="SNX7" s="155"/>
      <c r="SNY7" s="155"/>
      <c r="SNZ7" s="155"/>
      <c r="SOA7" s="155"/>
      <c r="SOB7" s="155"/>
      <c r="SOC7" s="155"/>
      <c r="SOD7" s="155"/>
      <c r="SOE7" s="155"/>
      <c r="SOF7" s="155"/>
      <c r="SOG7" s="155"/>
      <c r="SOH7" s="155"/>
      <c r="SOI7" s="155"/>
      <c r="SOJ7" s="155"/>
      <c r="SOK7" s="155"/>
      <c r="SOL7" s="155"/>
      <c r="SOM7" s="155"/>
      <c r="SON7" s="155"/>
      <c r="SOO7" s="155"/>
      <c r="SOP7" s="155"/>
      <c r="SOQ7" s="155"/>
      <c r="SOR7" s="155"/>
      <c r="SOS7" s="155"/>
      <c r="SOT7" s="155"/>
      <c r="SOU7" s="155"/>
      <c r="SOV7" s="155"/>
      <c r="SOW7" s="155"/>
      <c r="SOX7" s="155"/>
      <c r="SOY7" s="155"/>
      <c r="SOZ7" s="155"/>
      <c r="SPA7" s="155"/>
      <c r="SPB7" s="155"/>
      <c r="SPC7" s="155"/>
      <c r="SPD7" s="155"/>
      <c r="SPE7" s="155"/>
      <c r="SPF7" s="155"/>
      <c r="SPG7" s="155"/>
      <c r="SPH7" s="155"/>
      <c r="SPI7" s="155"/>
      <c r="SPJ7" s="155"/>
      <c r="SPK7" s="155"/>
      <c r="SPL7" s="155"/>
      <c r="SPM7" s="155"/>
      <c r="SPN7" s="155"/>
      <c r="SPO7" s="155"/>
      <c r="SPP7" s="155"/>
      <c r="SPQ7" s="155"/>
      <c r="SPR7" s="155"/>
      <c r="SPS7" s="155"/>
      <c r="SPT7" s="155"/>
      <c r="SPU7" s="155"/>
      <c r="SPV7" s="155"/>
      <c r="SPW7" s="155"/>
      <c r="SPX7" s="155"/>
      <c r="SPY7" s="155"/>
      <c r="SPZ7" s="155"/>
      <c r="SQA7" s="155"/>
      <c r="SQB7" s="155"/>
      <c r="SQC7" s="155"/>
      <c r="SQD7" s="155"/>
      <c r="SQE7" s="155"/>
      <c r="SQF7" s="155"/>
      <c r="SQG7" s="155"/>
      <c r="SQH7" s="155"/>
      <c r="SQI7" s="155"/>
      <c r="SQJ7" s="155"/>
      <c r="SQK7" s="155"/>
      <c r="SQL7" s="155"/>
      <c r="SQM7" s="155"/>
      <c r="SQN7" s="155"/>
      <c r="SQO7" s="155"/>
      <c r="SQP7" s="155"/>
      <c r="SQQ7" s="155"/>
      <c r="SQR7" s="155"/>
      <c r="SQS7" s="155"/>
      <c r="SQT7" s="155"/>
      <c r="SQU7" s="155"/>
      <c r="SQV7" s="155"/>
      <c r="SQW7" s="155"/>
      <c r="SQX7" s="155"/>
      <c r="SQY7" s="155"/>
      <c r="SQZ7" s="155"/>
      <c r="SRA7" s="155"/>
      <c r="SRB7" s="155"/>
      <c r="SRC7" s="155"/>
      <c r="SRD7" s="155"/>
      <c r="SRE7" s="155"/>
      <c r="SRF7" s="155"/>
      <c r="SRG7" s="155"/>
      <c r="SRH7" s="155"/>
      <c r="SRI7" s="155"/>
      <c r="SRJ7" s="155"/>
      <c r="SRK7" s="155"/>
      <c r="SRL7" s="155"/>
      <c r="SRM7" s="155"/>
      <c r="SRN7" s="155"/>
      <c r="SRO7" s="155"/>
      <c r="SRP7" s="155"/>
      <c r="SRQ7" s="155"/>
      <c r="SRR7" s="155"/>
      <c r="SRS7" s="155"/>
      <c r="SRT7" s="155"/>
      <c r="SRU7" s="155"/>
      <c r="SRV7" s="155"/>
      <c r="SRW7" s="155"/>
      <c r="SRX7" s="155"/>
      <c r="SRY7" s="155"/>
      <c r="SRZ7" s="155"/>
      <c r="SSA7" s="155"/>
      <c r="SSB7" s="155"/>
      <c r="SSC7" s="155"/>
      <c r="SSD7" s="155"/>
      <c r="SSE7" s="155"/>
      <c r="SSF7" s="155"/>
      <c r="SSG7" s="155"/>
      <c r="SSH7" s="155"/>
      <c r="SSI7" s="155"/>
      <c r="SSJ7" s="155"/>
      <c r="SSK7" s="155"/>
      <c r="SSL7" s="155"/>
      <c r="SSM7" s="155"/>
      <c r="SSN7" s="155"/>
      <c r="SSO7" s="155"/>
      <c r="SSP7" s="155"/>
      <c r="SSQ7" s="155"/>
      <c r="SSR7" s="155"/>
      <c r="SSS7" s="155"/>
      <c r="SST7" s="155"/>
      <c r="SSU7" s="155"/>
      <c r="SSV7" s="155"/>
      <c r="SSW7" s="155"/>
      <c r="SSX7" s="155"/>
      <c r="SSY7" s="155"/>
      <c r="SSZ7" s="155"/>
      <c r="STA7" s="155"/>
      <c r="STB7" s="155"/>
      <c r="STC7" s="155"/>
      <c r="STD7" s="155"/>
      <c r="STE7" s="155"/>
      <c r="STF7" s="155"/>
      <c r="STG7" s="155"/>
      <c r="STH7" s="155"/>
      <c r="STI7" s="155"/>
      <c r="STJ7" s="155"/>
      <c r="STK7" s="155"/>
      <c r="STL7" s="155"/>
      <c r="STM7" s="155"/>
      <c r="STN7" s="155"/>
      <c r="STO7" s="155"/>
      <c r="STP7" s="155"/>
      <c r="STQ7" s="155"/>
      <c r="STR7" s="155"/>
      <c r="STS7" s="155"/>
      <c r="STT7" s="155"/>
      <c r="STU7" s="155"/>
      <c r="STV7" s="155"/>
      <c r="STW7" s="155"/>
      <c r="STX7" s="155"/>
      <c r="STY7" s="155"/>
      <c r="STZ7" s="155"/>
      <c r="SUA7" s="155"/>
      <c r="SUB7" s="155"/>
      <c r="SUC7" s="155"/>
      <c r="SUD7" s="155"/>
      <c r="SUE7" s="155"/>
      <c r="SUF7" s="155"/>
      <c r="SUG7" s="155"/>
      <c r="SUH7" s="155"/>
      <c r="SUI7" s="155"/>
      <c r="SUJ7" s="155"/>
      <c r="SUK7" s="155"/>
      <c r="SUL7" s="155"/>
      <c r="SUM7" s="155"/>
      <c r="SUN7" s="155"/>
      <c r="SUO7" s="155"/>
      <c r="SUP7" s="155"/>
      <c r="SUQ7" s="155"/>
      <c r="SUR7" s="155"/>
      <c r="SUS7" s="155"/>
      <c r="SUT7" s="155"/>
      <c r="SUU7" s="155"/>
      <c r="SUV7" s="155"/>
      <c r="SUW7" s="155"/>
      <c r="SUX7" s="155"/>
      <c r="SUY7" s="155"/>
      <c r="SUZ7" s="155"/>
      <c r="SVA7" s="155"/>
      <c r="SVB7" s="155"/>
      <c r="SVC7" s="155"/>
      <c r="SVD7" s="155"/>
      <c r="SVE7" s="155"/>
      <c r="SVF7" s="155"/>
      <c r="SVG7" s="155"/>
      <c r="SVH7" s="155"/>
      <c r="SVI7" s="155"/>
      <c r="SVJ7" s="155"/>
      <c r="SVK7" s="155"/>
      <c r="SVL7" s="155"/>
      <c r="SVM7" s="155"/>
      <c r="SVN7" s="155"/>
      <c r="SVO7" s="155"/>
      <c r="SVP7" s="155"/>
      <c r="SVQ7" s="155"/>
      <c r="SVR7" s="155"/>
      <c r="SVS7" s="155"/>
      <c r="SVT7" s="155"/>
      <c r="SVU7" s="155"/>
      <c r="SVV7" s="155"/>
      <c r="SVW7" s="155"/>
      <c r="SVX7" s="155"/>
      <c r="SVY7" s="155"/>
      <c r="SVZ7" s="155"/>
      <c r="SWA7" s="155"/>
      <c r="SWB7" s="155"/>
      <c r="SWC7" s="155"/>
      <c r="SWD7" s="155"/>
      <c r="SWE7" s="155"/>
      <c r="SWF7" s="155"/>
      <c r="SWG7" s="155"/>
      <c r="SWH7" s="155"/>
      <c r="SWI7" s="155"/>
      <c r="SWJ7" s="155"/>
      <c r="SWK7" s="155"/>
      <c r="SWL7" s="155"/>
      <c r="SWM7" s="155"/>
      <c r="SWN7" s="155"/>
      <c r="SWO7" s="155"/>
      <c r="SWP7" s="155"/>
      <c r="SWQ7" s="155"/>
      <c r="SWR7" s="155"/>
      <c r="SWS7" s="155"/>
      <c r="SWT7" s="155"/>
      <c r="SWU7" s="155"/>
      <c r="SWV7" s="155"/>
      <c r="SWW7" s="155"/>
      <c r="SWX7" s="155"/>
      <c r="SWY7" s="155"/>
      <c r="SWZ7" s="155"/>
      <c r="SXA7" s="155"/>
      <c r="SXB7" s="155"/>
      <c r="SXC7" s="155"/>
      <c r="SXD7" s="155"/>
      <c r="SXE7" s="155"/>
      <c r="SXF7" s="155"/>
      <c r="SXG7" s="155"/>
      <c r="SXH7" s="155"/>
      <c r="SXI7" s="155"/>
      <c r="SXJ7" s="155"/>
      <c r="SXK7" s="155"/>
      <c r="SXL7" s="155"/>
      <c r="SXM7" s="155"/>
      <c r="SXN7" s="155"/>
      <c r="SXO7" s="155"/>
      <c r="SXP7" s="155"/>
      <c r="SXQ7" s="155"/>
      <c r="SXR7" s="155"/>
      <c r="SXS7" s="155"/>
      <c r="SXT7" s="155"/>
      <c r="SXU7" s="155"/>
      <c r="SXV7" s="155"/>
      <c r="SXW7" s="155"/>
      <c r="SXX7" s="155"/>
      <c r="SXY7" s="155"/>
      <c r="SXZ7" s="155"/>
      <c r="SYA7" s="155"/>
      <c r="SYB7" s="155"/>
      <c r="SYC7" s="155"/>
      <c r="SYD7" s="155"/>
      <c r="SYE7" s="155"/>
      <c r="SYF7" s="155"/>
      <c r="SYG7" s="155"/>
      <c r="SYH7" s="155"/>
      <c r="SYI7" s="155"/>
      <c r="SYJ7" s="155"/>
      <c r="SYK7" s="155"/>
      <c r="SYL7" s="155"/>
      <c r="SYM7" s="155"/>
      <c r="SYN7" s="155"/>
      <c r="SYO7" s="155"/>
      <c r="SYP7" s="155"/>
      <c r="SYQ7" s="155"/>
      <c r="SYR7" s="155"/>
      <c r="SYS7" s="155"/>
      <c r="SYT7" s="155"/>
      <c r="SYU7" s="155"/>
      <c r="SYV7" s="155"/>
      <c r="SYW7" s="155"/>
      <c r="SYX7" s="155"/>
      <c r="SYY7" s="155"/>
      <c r="SYZ7" s="155"/>
      <c r="SZA7" s="155"/>
      <c r="SZB7" s="155"/>
      <c r="SZC7" s="155"/>
      <c r="SZD7" s="155"/>
      <c r="SZE7" s="155"/>
      <c r="SZF7" s="155"/>
      <c r="SZG7" s="155"/>
      <c r="SZH7" s="155"/>
      <c r="SZI7" s="155"/>
      <c r="SZJ7" s="155"/>
      <c r="SZK7" s="155"/>
      <c r="SZL7" s="155"/>
      <c r="SZM7" s="155"/>
      <c r="SZN7" s="155"/>
      <c r="SZO7" s="155"/>
      <c r="SZP7" s="155"/>
      <c r="SZQ7" s="155"/>
      <c r="SZR7" s="155"/>
      <c r="SZS7" s="155"/>
      <c r="SZT7" s="155"/>
      <c r="SZU7" s="155"/>
      <c r="SZV7" s="155"/>
      <c r="SZW7" s="155"/>
      <c r="SZX7" s="155"/>
      <c r="SZY7" s="155"/>
      <c r="SZZ7" s="155"/>
      <c r="TAA7" s="155"/>
      <c r="TAB7" s="155"/>
      <c r="TAC7" s="155"/>
      <c r="TAD7" s="155"/>
      <c r="TAE7" s="155"/>
      <c r="TAF7" s="155"/>
      <c r="TAG7" s="155"/>
      <c r="TAH7" s="155"/>
      <c r="TAI7" s="155"/>
      <c r="TAJ7" s="155"/>
      <c r="TAK7" s="155"/>
      <c r="TAL7" s="155"/>
      <c r="TAM7" s="155"/>
      <c r="TAN7" s="155"/>
      <c r="TAO7" s="155"/>
      <c r="TAP7" s="155"/>
      <c r="TAQ7" s="155"/>
      <c r="TAR7" s="155"/>
      <c r="TAS7" s="155"/>
      <c r="TAT7" s="155"/>
      <c r="TAU7" s="155"/>
      <c r="TAV7" s="155"/>
      <c r="TAW7" s="155"/>
      <c r="TAX7" s="155"/>
      <c r="TAY7" s="155"/>
      <c r="TAZ7" s="155"/>
      <c r="TBA7" s="155"/>
      <c r="TBB7" s="155"/>
      <c r="TBC7" s="155"/>
      <c r="TBD7" s="155"/>
      <c r="TBE7" s="155"/>
      <c r="TBF7" s="155"/>
      <c r="TBG7" s="155"/>
      <c r="TBH7" s="155"/>
      <c r="TBI7" s="155"/>
      <c r="TBJ7" s="155"/>
      <c r="TBK7" s="155"/>
      <c r="TBL7" s="155"/>
      <c r="TBM7" s="155"/>
      <c r="TBN7" s="155"/>
      <c r="TBO7" s="155"/>
      <c r="TBP7" s="155"/>
      <c r="TBQ7" s="155"/>
      <c r="TBR7" s="155"/>
      <c r="TBS7" s="155"/>
      <c r="TBT7" s="155"/>
      <c r="TBU7" s="155"/>
      <c r="TBV7" s="155"/>
      <c r="TBW7" s="155"/>
      <c r="TBX7" s="155"/>
      <c r="TBY7" s="155"/>
      <c r="TBZ7" s="155"/>
      <c r="TCA7" s="155"/>
      <c r="TCB7" s="155"/>
      <c r="TCC7" s="155"/>
      <c r="TCD7" s="155"/>
      <c r="TCE7" s="155"/>
      <c r="TCF7" s="155"/>
      <c r="TCG7" s="155"/>
      <c r="TCH7" s="155"/>
      <c r="TCI7" s="155"/>
      <c r="TCJ7" s="155"/>
      <c r="TCK7" s="155"/>
      <c r="TCL7" s="155"/>
      <c r="TCM7" s="155"/>
      <c r="TCN7" s="155"/>
      <c r="TCO7" s="155"/>
      <c r="TCP7" s="155"/>
      <c r="TCQ7" s="155"/>
      <c r="TCR7" s="155"/>
      <c r="TCS7" s="155"/>
      <c r="TCT7" s="155"/>
      <c r="TCU7" s="155"/>
      <c r="TCV7" s="155"/>
      <c r="TCW7" s="155"/>
      <c r="TCX7" s="155"/>
      <c r="TCY7" s="155"/>
      <c r="TCZ7" s="155"/>
      <c r="TDA7" s="155"/>
      <c r="TDB7" s="155"/>
      <c r="TDC7" s="155"/>
      <c r="TDD7" s="155"/>
      <c r="TDE7" s="155"/>
      <c r="TDF7" s="155"/>
      <c r="TDG7" s="155"/>
      <c r="TDH7" s="155"/>
      <c r="TDI7" s="155"/>
      <c r="TDJ7" s="155"/>
      <c r="TDK7" s="155"/>
      <c r="TDL7" s="155"/>
      <c r="TDM7" s="155"/>
      <c r="TDN7" s="155"/>
      <c r="TDO7" s="155"/>
      <c r="TDP7" s="155"/>
      <c r="TDQ7" s="155"/>
      <c r="TDR7" s="155"/>
      <c r="TDS7" s="155"/>
      <c r="TDT7" s="155"/>
      <c r="TDU7" s="155"/>
      <c r="TDV7" s="155"/>
      <c r="TDW7" s="155"/>
      <c r="TDX7" s="155"/>
      <c r="TDY7" s="155"/>
      <c r="TDZ7" s="155"/>
      <c r="TEA7" s="155"/>
      <c r="TEB7" s="155"/>
      <c r="TEC7" s="155"/>
      <c r="TED7" s="155"/>
      <c r="TEE7" s="155"/>
      <c r="TEF7" s="155"/>
      <c r="TEG7" s="155"/>
      <c r="TEH7" s="155"/>
      <c r="TEI7" s="155"/>
      <c r="TEJ7" s="155"/>
      <c r="TEK7" s="155"/>
      <c r="TEL7" s="155"/>
      <c r="TEM7" s="155"/>
      <c r="TEN7" s="155"/>
      <c r="TEO7" s="155"/>
      <c r="TEP7" s="155"/>
      <c r="TEQ7" s="155"/>
      <c r="TER7" s="155"/>
      <c r="TES7" s="155"/>
      <c r="TET7" s="155"/>
      <c r="TEU7" s="155"/>
      <c r="TEV7" s="155"/>
      <c r="TEW7" s="155"/>
      <c r="TEX7" s="155"/>
      <c r="TEY7" s="155"/>
      <c r="TEZ7" s="155"/>
      <c r="TFA7" s="155"/>
      <c r="TFB7" s="155"/>
      <c r="TFC7" s="155"/>
      <c r="TFD7" s="155"/>
      <c r="TFE7" s="155"/>
      <c r="TFF7" s="155"/>
      <c r="TFG7" s="155"/>
      <c r="TFH7" s="155"/>
      <c r="TFI7" s="155"/>
      <c r="TFJ7" s="155"/>
      <c r="TFK7" s="155"/>
      <c r="TFL7" s="155"/>
      <c r="TFM7" s="155"/>
      <c r="TFN7" s="155"/>
      <c r="TFO7" s="155"/>
      <c r="TFP7" s="155"/>
      <c r="TFQ7" s="155"/>
      <c r="TFR7" s="155"/>
      <c r="TFS7" s="155"/>
      <c r="TFT7" s="155"/>
      <c r="TFU7" s="155"/>
      <c r="TFV7" s="155"/>
      <c r="TFW7" s="155"/>
      <c r="TFX7" s="155"/>
      <c r="TFY7" s="155"/>
      <c r="TFZ7" s="155"/>
      <c r="TGA7" s="155"/>
      <c r="TGB7" s="155"/>
      <c r="TGC7" s="155"/>
      <c r="TGD7" s="155"/>
      <c r="TGE7" s="155"/>
      <c r="TGF7" s="155"/>
      <c r="TGG7" s="155"/>
      <c r="TGH7" s="155"/>
      <c r="TGI7" s="155"/>
      <c r="TGJ7" s="155"/>
      <c r="TGK7" s="155"/>
      <c r="TGL7" s="155"/>
      <c r="TGM7" s="155"/>
      <c r="TGN7" s="155"/>
      <c r="TGO7" s="155"/>
      <c r="TGP7" s="155"/>
      <c r="TGQ7" s="155"/>
      <c r="TGR7" s="155"/>
      <c r="TGS7" s="155"/>
      <c r="TGT7" s="155"/>
      <c r="TGU7" s="155"/>
      <c r="TGV7" s="155"/>
      <c r="TGW7" s="155"/>
      <c r="TGX7" s="155"/>
      <c r="TGY7" s="155"/>
      <c r="TGZ7" s="155"/>
      <c r="THA7" s="155"/>
      <c r="THB7" s="155"/>
      <c r="THC7" s="155"/>
      <c r="THD7" s="155"/>
      <c r="THE7" s="155"/>
      <c r="THF7" s="155"/>
      <c r="THG7" s="155"/>
      <c r="THH7" s="155"/>
      <c r="THI7" s="155"/>
      <c r="THJ7" s="155"/>
      <c r="THK7" s="155"/>
      <c r="THL7" s="155"/>
      <c r="THM7" s="155"/>
      <c r="THN7" s="155"/>
      <c r="THO7" s="155"/>
      <c r="THP7" s="155"/>
      <c r="THQ7" s="155"/>
      <c r="THR7" s="155"/>
      <c r="THS7" s="155"/>
      <c r="THT7" s="155"/>
      <c r="THU7" s="155"/>
      <c r="THV7" s="155"/>
      <c r="THW7" s="155"/>
      <c r="THX7" s="155"/>
      <c r="THY7" s="155"/>
      <c r="THZ7" s="155"/>
      <c r="TIA7" s="155"/>
      <c r="TIB7" s="155"/>
      <c r="TIC7" s="155"/>
      <c r="TID7" s="155"/>
      <c r="TIE7" s="155"/>
      <c r="TIF7" s="155"/>
      <c r="TIG7" s="155"/>
      <c r="TIH7" s="155"/>
      <c r="TII7" s="155"/>
      <c r="TIJ7" s="155"/>
      <c r="TIK7" s="155"/>
      <c r="TIL7" s="155"/>
      <c r="TIM7" s="155"/>
      <c r="TIN7" s="155"/>
      <c r="TIO7" s="155"/>
      <c r="TIP7" s="155"/>
      <c r="TIQ7" s="155"/>
      <c r="TIR7" s="155"/>
      <c r="TIS7" s="155"/>
      <c r="TIT7" s="155"/>
      <c r="TIU7" s="155"/>
      <c r="TIV7" s="155"/>
      <c r="TIW7" s="155"/>
      <c r="TIX7" s="155"/>
      <c r="TIY7" s="155"/>
      <c r="TIZ7" s="155"/>
      <c r="TJA7" s="155"/>
      <c r="TJB7" s="155"/>
      <c r="TJC7" s="155"/>
      <c r="TJD7" s="155"/>
      <c r="TJE7" s="155"/>
      <c r="TJF7" s="155"/>
      <c r="TJG7" s="155"/>
      <c r="TJH7" s="155"/>
      <c r="TJI7" s="155"/>
      <c r="TJJ7" s="155"/>
      <c r="TJK7" s="155"/>
      <c r="TJL7" s="155"/>
      <c r="TJM7" s="155"/>
      <c r="TJN7" s="155"/>
      <c r="TJO7" s="155"/>
      <c r="TJP7" s="155"/>
      <c r="TJQ7" s="155"/>
      <c r="TJR7" s="155"/>
      <c r="TJS7" s="155"/>
      <c r="TJT7" s="155"/>
      <c r="TJU7" s="155"/>
      <c r="TJV7" s="155"/>
      <c r="TJW7" s="155"/>
      <c r="TJX7" s="155"/>
      <c r="TJY7" s="155"/>
      <c r="TJZ7" s="155"/>
      <c r="TKA7" s="155"/>
      <c r="TKB7" s="155"/>
      <c r="TKC7" s="155"/>
      <c r="TKD7" s="155"/>
      <c r="TKE7" s="155"/>
      <c r="TKF7" s="155"/>
      <c r="TKG7" s="155"/>
      <c r="TKH7" s="155"/>
      <c r="TKI7" s="155"/>
      <c r="TKJ7" s="155"/>
      <c r="TKK7" s="155"/>
      <c r="TKL7" s="155"/>
      <c r="TKM7" s="155"/>
      <c r="TKN7" s="155"/>
      <c r="TKO7" s="155"/>
      <c r="TKP7" s="155"/>
      <c r="TKQ7" s="155"/>
      <c r="TKR7" s="155"/>
      <c r="TKS7" s="155"/>
      <c r="TKT7" s="155"/>
      <c r="TKU7" s="155"/>
      <c r="TKV7" s="155"/>
      <c r="TKW7" s="155"/>
      <c r="TKX7" s="155"/>
      <c r="TKY7" s="155"/>
      <c r="TKZ7" s="155"/>
      <c r="TLA7" s="155"/>
      <c r="TLB7" s="155"/>
      <c r="TLC7" s="155"/>
      <c r="TLD7" s="155"/>
      <c r="TLE7" s="155"/>
      <c r="TLF7" s="155"/>
      <c r="TLG7" s="155"/>
      <c r="TLH7" s="155"/>
      <c r="TLI7" s="155"/>
      <c r="TLJ7" s="155"/>
      <c r="TLK7" s="155"/>
      <c r="TLL7" s="155"/>
      <c r="TLM7" s="155"/>
      <c r="TLN7" s="155"/>
      <c r="TLO7" s="155"/>
      <c r="TLP7" s="155"/>
      <c r="TLQ7" s="155"/>
      <c r="TLR7" s="155"/>
      <c r="TLS7" s="155"/>
      <c r="TLT7" s="155"/>
      <c r="TLU7" s="155"/>
      <c r="TLV7" s="155"/>
      <c r="TLW7" s="155"/>
      <c r="TLX7" s="155"/>
      <c r="TLY7" s="155"/>
      <c r="TLZ7" s="155"/>
      <c r="TMA7" s="155"/>
      <c r="TMB7" s="155"/>
      <c r="TMC7" s="155"/>
      <c r="TMD7" s="155"/>
      <c r="TME7" s="155"/>
      <c r="TMF7" s="155"/>
      <c r="TMG7" s="155"/>
      <c r="TMH7" s="155"/>
      <c r="TMI7" s="155"/>
      <c r="TMJ7" s="155"/>
      <c r="TMK7" s="155"/>
      <c r="TML7" s="155"/>
      <c r="TMM7" s="155"/>
      <c r="TMN7" s="155"/>
      <c r="TMO7" s="155"/>
      <c r="TMP7" s="155"/>
      <c r="TMQ7" s="155"/>
      <c r="TMR7" s="155"/>
      <c r="TMS7" s="155"/>
      <c r="TMT7" s="155"/>
      <c r="TMU7" s="155"/>
      <c r="TMV7" s="155"/>
      <c r="TMW7" s="155"/>
      <c r="TMX7" s="155"/>
      <c r="TMY7" s="155"/>
      <c r="TMZ7" s="155"/>
      <c r="TNA7" s="155"/>
      <c r="TNB7" s="155"/>
      <c r="TNC7" s="155"/>
      <c r="TND7" s="155"/>
      <c r="TNE7" s="155"/>
      <c r="TNF7" s="155"/>
      <c r="TNG7" s="155"/>
      <c r="TNH7" s="155"/>
      <c r="TNI7" s="155"/>
      <c r="TNJ7" s="155"/>
      <c r="TNK7" s="155"/>
      <c r="TNL7" s="155"/>
      <c r="TNM7" s="155"/>
      <c r="TNN7" s="155"/>
      <c r="TNO7" s="155"/>
      <c r="TNP7" s="155"/>
      <c r="TNQ7" s="155"/>
      <c r="TNR7" s="155"/>
      <c r="TNS7" s="155"/>
      <c r="TNT7" s="155"/>
      <c r="TNU7" s="155"/>
      <c r="TNV7" s="155"/>
      <c r="TNW7" s="155"/>
      <c r="TNX7" s="155"/>
      <c r="TNY7" s="155"/>
      <c r="TNZ7" s="155"/>
      <c r="TOA7" s="155"/>
      <c r="TOB7" s="155"/>
      <c r="TOC7" s="155"/>
      <c r="TOD7" s="155"/>
      <c r="TOE7" s="155"/>
      <c r="TOF7" s="155"/>
      <c r="TOG7" s="155"/>
      <c r="TOH7" s="155"/>
      <c r="TOI7" s="155"/>
      <c r="TOJ7" s="155"/>
      <c r="TOK7" s="155"/>
      <c r="TOL7" s="155"/>
      <c r="TOM7" s="155"/>
      <c r="TON7" s="155"/>
      <c r="TOO7" s="155"/>
      <c r="TOP7" s="155"/>
      <c r="TOQ7" s="155"/>
      <c r="TOR7" s="155"/>
      <c r="TOS7" s="155"/>
      <c r="TOT7" s="155"/>
      <c r="TOU7" s="155"/>
      <c r="TOV7" s="155"/>
      <c r="TOW7" s="155"/>
      <c r="TOX7" s="155"/>
      <c r="TOY7" s="155"/>
      <c r="TOZ7" s="155"/>
      <c r="TPA7" s="155"/>
      <c r="TPB7" s="155"/>
      <c r="TPC7" s="155"/>
      <c r="TPD7" s="155"/>
      <c r="TPE7" s="155"/>
      <c r="TPF7" s="155"/>
      <c r="TPG7" s="155"/>
      <c r="TPH7" s="155"/>
      <c r="TPI7" s="155"/>
      <c r="TPJ7" s="155"/>
      <c r="TPK7" s="155"/>
      <c r="TPL7" s="155"/>
      <c r="TPM7" s="155"/>
      <c r="TPN7" s="155"/>
      <c r="TPO7" s="155"/>
      <c r="TPP7" s="155"/>
      <c r="TPQ7" s="155"/>
      <c r="TPR7" s="155"/>
      <c r="TPS7" s="155"/>
      <c r="TPT7" s="155"/>
      <c r="TPU7" s="155"/>
      <c r="TPV7" s="155"/>
      <c r="TPW7" s="155"/>
      <c r="TPX7" s="155"/>
      <c r="TPY7" s="155"/>
      <c r="TPZ7" s="155"/>
      <c r="TQA7" s="155"/>
      <c r="TQB7" s="155"/>
      <c r="TQC7" s="155"/>
      <c r="TQD7" s="155"/>
      <c r="TQE7" s="155"/>
      <c r="TQF7" s="155"/>
      <c r="TQG7" s="155"/>
      <c r="TQH7" s="155"/>
      <c r="TQI7" s="155"/>
      <c r="TQJ7" s="155"/>
      <c r="TQK7" s="155"/>
      <c r="TQL7" s="155"/>
      <c r="TQM7" s="155"/>
      <c r="TQN7" s="155"/>
      <c r="TQO7" s="155"/>
      <c r="TQP7" s="155"/>
      <c r="TQQ7" s="155"/>
      <c r="TQR7" s="155"/>
      <c r="TQS7" s="155"/>
      <c r="TQT7" s="155"/>
      <c r="TQU7" s="155"/>
      <c r="TQV7" s="155"/>
      <c r="TQW7" s="155"/>
      <c r="TQX7" s="155"/>
      <c r="TQY7" s="155"/>
      <c r="TQZ7" s="155"/>
      <c r="TRA7" s="155"/>
      <c r="TRB7" s="155"/>
      <c r="TRC7" s="155"/>
      <c r="TRD7" s="155"/>
      <c r="TRE7" s="155"/>
      <c r="TRF7" s="155"/>
      <c r="TRG7" s="155"/>
      <c r="TRH7" s="155"/>
      <c r="TRI7" s="155"/>
      <c r="TRJ7" s="155"/>
      <c r="TRK7" s="155"/>
      <c r="TRL7" s="155"/>
      <c r="TRM7" s="155"/>
      <c r="TRN7" s="155"/>
      <c r="TRO7" s="155"/>
      <c r="TRP7" s="155"/>
      <c r="TRQ7" s="155"/>
      <c r="TRR7" s="155"/>
      <c r="TRS7" s="155"/>
      <c r="TRT7" s="155"/>
      <c r="TRU7" s="155"/>
      <c r="TRV7" s="155"/>
      <c r="TRW7" s="155"/>
      <c r="TRX7" s="155"/>
      <c r="TRY7" s="155"/>
      <c r="TRZ7" s="155"/>
      <c r="TSA7" s="155"/>
      <c r="TSB7" s="155"/>
      <c r="TSC7" s="155"/>
      <c r="TSD7" s="155"/>
      <c r="TSE7" s="155"/>
      <c r="TSF7" s="155"/>
      <c r="TSG7" s="155"/>
      <c r="TSH7" s="155"/>
      <c r="TSI7" s="155"/>
      <c r="TSJ7" s="155"/>
      <c r="TSK7" s="155"/>
      <c r="TSL7" s="155"/>
      <c r="TSM7" s="155"/>
      <c r="TSN7" s="155"/>
      <c r="TSO7" s="155"/>
      <c r="TSP7" s="155"/>
      <c r="TSQ7" s="155"/>
      <c r="TSR7" s="155"/>
      <c r="TSS7" s="155"/>
      <c r="TST7" s="155"/>
      <c r="TSU7" s="155"/>
      <c r="TSV7" s="155"/>
      <c r="TSW7" s="155"/>
      <c r="TSX7" s="155"/>
      <c r="TSY7" s="155"/>
      <c r="TSZ7" s="155"/>
      <c r="TTA7" s="155"/>
      <c r="TTB7" s="155"/>
      <c r="TTC7" s="155"/>
      <c r="TTD7" s="155"/>
      <c r="TTE7" s="155"/>
      <c r="TTF7" s="155"/>
      <c r="TTG7" s="155"/>
      <c r="TTH7" s="155"/>
      <c r="TTI7" s="155"/>
      <c r="TTJ7" s="155"/>
      <c r="TTK7" s="155"/>
      <c r="TTL7" s="155"/>
      <c r="TTM7" s="155"/>
      <c r="TTN7" s="155"/>
      <c r="TTO7" s="155"/>
      <c r="TTP7" s="155"/>
      <c r="TTQ7" s="155"/>
      <c r="TTR7" s="155"/>
      <c r="TTS7" s="155"/>
      <c r="TTT7" s="155"/>
      <c r="TTU7" s="155"/>
      <c r="TTV7" s="155"/>
      <c r="TTW7" s="155"/>
      <c r="TTX7" s="155"/>
      <c r="TTY7" s="155"/>
      <c r="TTZ7" s="155"/>
      <c r="TUA7" s="155"/>
      <c r="TUB7" s="155"/>
      <c r="TUC7" s="155"/>
      <c r="TUD7" s="155"/>
      <c r="TUE7" s="155"/>
      <c r="TUF7" s="155"/>
      <c r="TUG7" s="155"/>
      <c r="TUH7" s="155"/>
      <c r="TUI7" s="155"/>
      <c r="TUJ7" s="155"/>
      <c r="TUK7" s="155"/>
      <c r="TUL7" s="155"/>
      <c r="TUM7" s="155"/>
      <c r="TUN7" s="155"/>
      <c r="TUO7" s="155"/>
      <c r="TUP7" s="155"/>
      <c r="TUQ7" s="155"/>
      <c r="TUR7" s="155"/>
      <c r="TUS7" s="155"/>
      <c r="TUT7" s="155"/>
      <c r="TUU7" s="155"/>
      <c r="TUV7" s="155"/>
      <c r="TUW7" s="155"/>
      <c r="TUX7" s="155"/>
      <c r="TUY7" s="155"/>
      <c r="TUZ7" s="155"/>
      <c r="TVA7" s="155"/>
      <c r="TVB7" s="155"/>
      <c r="TVC7" s="155"/>
      <c r="TVD7" s="155"/>
      <c r="TVE7" s="155"/>
      <c r="TVF7" s="155"/>
      <c r="TVG7" s="155"/>
      <c r="TVH7" s="155"/>
      <c r="TVI7" s="155"/>
      <c r="TVJ7" s="155"/>
      <c r="TVK7" s="155"/>
      <c r="TVL7" s="155"/>
      <c r="TVM7" s="155"/>
      <c r="TVN7" s="155"/>
      <c r="TVO7" s="155"/>
      <c r="TVP7" s="155"/>
      <c r="TVQ7" s="155"/>
      <c r="TVR7" s="155"/>
      <c r="TVS7" s="155"/>
      <c r="TVT7" s="155"/>
      <c r="TVU7" s="155"/>
      <c r="TVV7" s="155"/>
      <c r="TVW7" s="155"/>
      <c r="TVX7" s="155"/>
      <c r="TVY7" s="155"/>
      <c r="TVZ7" s="155"/>
      <c r="TWA7" s="155"/>
      <c r="TWB7" s="155"/>
      <c r="TWC7" s="155"/>
      <c r="TWD7" s="155"/>
      <c r="TWE7" s="155"/>
      <c r="TWF7" s="155"/>
      <c r="TWG7" s="155"/>
      <c r="TWH7" s="155"/>
      <c r="TWI7" s="155"/>
      <c r="TWJ7" s="155"/>
      <c r="TWK7" s="155"/>
      <c r="TWL7" s="155"/>
      <c r="TWM7" s="155"/>
      <c r="TWN7" s="155"/>
      <c r="TWO7" s="155"/>
      <c r="TWP7" s="155"/>
      <c r="TWQ7" s="155"/>
      <c r="TWR7" s="155"/>
      <c r="TWS7" s="155"/>
      <c r="TWT7" s="155"/>
      <c r="TWU7" s="155"/>
      <c r="TWV7" s="155"/>
      <c r="TWW7" s="155"/>
      <c r="TWX7" s="155"/>
      <c r="TWY7" s="155"/>
      <c r="TWZ7" s="155"/>
      <c r="TXA7" s="155"/>
      <c r="TXB7" s="155"/>
      <c r="TXC7" s="155"/>
      <c r="TXD7" s="155"/>
      <c r="TXE7" s="155"/>
      <c r="TXF7" s="155"/>
      <c r="TXG7" s="155"/>
      <c r="TXH7" s="155"/>
      <c r="TXI7" s="155"/>
      <c r="TXJ7" s="155"/>
      <c r="TXK7" s="155"/>
      <c r="TXL7" s="155"/>
      <c r="TXM7" s="155"/>
      <c r="TXN7" s="155"/>
      <c r="TXO7" s="155"/>
      <c r="TXP7" s="155"/>
      <c r="TXQ7" s="155"/>
      <c r="TXR7" s="155"/>
      <c r="TXS7" s="155"/>
      <c r="TXT7" s="155"/>
      <c r="TXU7" s="155"/>
      <c r="TXV7" s="155"/>
      <c r="TXW7" s="155"/>
      <c r="TXX7" s="155"/>
      <c r="TXY7" s="155"/>
      <c r="TXZ7" s="155"/>
      <c r="TYA7" s="155"/>
      <c r="TYB7" s="155"/>
      <c r="TYC7" s="155"/>
      <c r="TYD7" s="155"/>
      <c r="TYE7" s="155"/>
      <c r="TYF7" s="155"/>
      <c r="TYG7" s="155"/>
      <c r="TYH7" s="155"/>
      <c r="TYI7" s="155"/>
      <c r="TYJ7" s="155"/>
      <c r="TYK7" s="155"/>
      <c r="TYL7" s="155"/>
      <c r="TYM7" s="155"/>
      <c r="TYN7" s="155"/>
      <c r="TYO7" s="155"/>
      <c r="TYP7" s="155"/>
      <c r="TYQ7" s="155"/>
      <c r="TYR7" s="155"/>
      <c r="TYS7" s="155"/>
      <c r="TYT7" s="155"/>
      <c r="TYU7" s="155"/>
      <c r="TYV7" s="155"/>
      <c r="TYW7" s="155"/>
      <c r="TYX7" s="155"/>
      <c r="TYY7" s="155"/>
      <c r="TYZ7" s="155"/>
      <c r="TZA7" s="155"/>
      <c r="TZB7" s="155"/>
      <c r="TZC7" s="155"/>
      <c r="TZD7" s="155"/>
      <c r="TZE7" s="155"/>
      <c r="TZF7" s="155"/>
      <c r="TZG7" s="155"/>
      <c r="TZH7" s="155"/>
      <c r="TZI7" s="155"/>
      <c r="TZJ7" s="155"/>
      <c r="TZK7" s="155"/>
      <c r="TZL7" s="155"/>
      <c r="TZM7" s="155"/>
      <c r="TZN7" s="155"/>
      <c r="TZO7" s="155"/>
      <c r="TZP7" s="155"/>
      <c r="TZQ7" s="155"/>
      <c r="TZR7" s="155"/>
      <c r="TZS7" s="155"/>
      <c r="TZT7" s="155"/>
      <c r="TZU7" s="155"/>
      <c r="TZV7" s="155"/>
      <c r="TZW7" s="155"/>
      <c r="TZX7" s="155"/>
      <c r="TZY7" s="155"/>
      <c r="TZZ7" s="155"/>
      <c r="UAA7" s="155"/>
      <c r="UAB7" s="155"/>
      <c r="UAC7" s="155"/>
      <c r="UAD7" s="155"/>
      <c r="UAE7" s="155"/>
      <c r="UAF7" s="155"/>
      <c r="UAG7" s="155"/>
      <c r="UAH7" s="155"/>
      <c r="UAI7" s="155"/>
      <c r="UAJ7" s="155"/>
      <c r="UAK7" s="155"/>
      <c r="UAL7" s="155"/>
      <c r="UAM7" s="155"/>
      <c r="UAN7" s="155"/>
      <c r="UAO7" s="155"/>
      <c r="UAP7" s="155"/>
      <c r="UAQ7" s="155"/>
      <c r="UAR7" s="155"/>
      <c r="UAS7" s="155"/>
      <c r="UAT7" s="155"/>
      <c r="UAU7" s="155"/>
      <c r="UAV7" s="155"/>
      <c r="UAW7" s="155"/>
      <c r="UAX7" s="155"/>
      <c r="UAY7" s="155"/>
      <c r="UAZ7" s="155"/>
      <c r="UBA7" s="155"/>
      <c r="UBB7" s="155"/>
      <c r="UBC7" s="155"/>
      <c r="UBD7" s="155"/>
      <c r="UBE7" s="155"/>
      <c r="UBF7" s="155"/>
      <c r="UBG7" s="155"/>
      <c r="UBH7" s="155"/>
      <c r="UBI7" s="155"/>
      <c r="UBJ7" s="155"/>
      <c r="UBK7" s="155"/>
      <c r="UBL7" s="155"/>
      <c r="UBM7" s="155"/>
      <c r="UBN7" s="155"/>
      <c r="UBO7" s="155"/>
      <c r="UBP7" s="155"/>
      <c r="UBQ7" s="155"/>
      <c r="UBR7" s="155"/>
      <c r="UBS7" s="155"/>
      <c r="UBT7" s="155"/>
      <c r="UBU7" s="155"/>
      <c r="UBV7" s="155"/>
      <c r="UBW7" s="155"/>
      <c r="UBX7" s="155"/>
      <c r="UBY7" s="155"/>
      <c r="UBZ7" s="155"/>
      <c r="UCA7" s="155"/>
      <c r="UCB7" s="155"/>
      <c r="UCC7" s="155"/>
      <c r="UCD7" s="155"/>
      <c r="UCE7" s="155"/>
      <c r="UCF7" s="155"/>
      <c r="UCG7" s="155"/>
      <c r="UCH7" s="155"/>
      <c r="UCI7" s="155"/>
      <c r="UCJ7" s="155"/>
      <c r="UCK7" s="155"/>
      <c r="UCL7" s="155"/>
      <c r="UCM7" s="155"/>
      <c r="UCN7" s="155"/>
      <c r="UCO7" s="155"/>
      <c r="UCP7" s="155"/>
      <c r="UCQ7" s="155"/>
      <c r="UCR7" s="155"/>
      <c r="UCS7" s="155"/>
      <c r="UCT7" s="155"/>
      <c r="UCU7" s="155"/>
      <c r="UCV7" s="155"/>
      <c r="UCW7" s="155"/>
      <c r="UCX7" s="155"/>
      <c r="UCY7" s="155"/>
      <c r="UCZ7" s="155"/>
      <c r="UDA7" s="155"/>
      <c r="UDB7" s="155"/>
      <c r="UDC7" s="155"/>
      <c r="UDD7" s="155"/>
      <c r="UDE7" s="155"/>
      <c r="UDF7" s="155"/>
      <c r="UDG7" s="155"/>
      <c r="UDH7" s="155"/>
      <c r="UDI7" s="155"/>
      <c r="UDJ7" s="155"/>
      <c r="UDK7" s="155"/>
      <c r="UDL7" s="155"/>
      <c r="UDM7" s="155"/>
      <c r="UDN7" s="155"/>
      <c r="UDO7" s="155"/>
      <c r="UDP7" s="155"/>
      <c r="UDQ7" s="155"/>
      <c r="UDR7" s="155"/>
      <c r="UDS7" s="155"/>
      <c r="UDT7" s="155"/>
      <c r="UDU7" s="155"/>
      <c r="UDV7" s="155"/>
      <c r="UDW7" s="155"/>
      <c r="UDX7" s="155"/>
      <c r="UDY7" s="155"/>
      <c r="UDZ7" s="155"/>
      <c r="UEA7" s="155"/>
      <c r="UEB7" s="155"/>
      <c r="UEC7" s="155"/>
      <c r="UED7" s="155"/>
      <c r="UEE7" s="155"/>
      <c r="UEF7" s="155"/>
      <c r="UEG7" s="155"/>
      <c r="UEH7" s="155"/>
      <c r="UEI7" s="155"/>
      <c r="UEJ7" s="155"/>
      <c r="UEK7" s="155"/>
      <c r="UEL7" s="155"/>
      <c r="UEM7" s="155"/>
      <c r="UEN7" s="155"/>
      <c r="UEO7" s="155"/>
      <c r="UEP7" s="155"/>
      <c r="UEQ7" s="155"/>
      <c r="UER7" s="155"/>
      <c r="UES7" s="155"/>
      <c r="UET7" s="155"/>
      <c r="UEU7" s="155"/>
      <c r="UEV7" s="155"/>
      <c r="UEW7" s="155"/>
      <c r="UEX7" s="155"/>
      <c r="UEY7" s="155"/>
      <c r="UEZ7" s="155"/>
      <c r="UFA7" s="155"/>
      <c r="UFB7" s="155"/>
      <c r="UFC7" s="155"/>
      <c r="UFD7" s="155"/>
      <c r="UFE7" s="155"/>
      <c r="UFF7" s="155"/>
      <c r="UFG7" s="155"/>
      <c r="UFH7" s="155"/>
      <c r="UFI7" s="155"/>
      <c r="UFJ7" s="155"/>
      <c r="UFK7" s="155"/>
      <c r="UFL7" s="155"/>
      <c r="UFM7" s="155"/>
      <c r="UFN7" s="155"/>
      <c r="UFO7" s="155"/>
      <c r="UFP7" s="155"/>
      <c r="UFQ7" s="155"/>
      <c r="UFR7" s="155"/>
      <c r="UFS7" s="155"/>
      <c r="UFT7" s="155"/>
      <c r="UFU7" s="155"/>
      <c r="UFV7" s="155"/>
      <c r="UFW7" s="155"/>
      <c r="UFX7" s="155"/>
      <c r="UFY7" s="155"/>
      <c r="UFZ7" s="155"/>
      <c r="UGA7" s="155"/>
      <c r="UGB7" s="155"/>
      <c r="UGC7" s="155"/>
      <c r="UGD7" s="155"/>
      <c r="UGE7" s="155"/>
      <c r="UGF7" s="155"/>
      <c r="UGG7" s="155"/>
      <c r="UGH7" s="155"/>
      <c r="UGI7" s="155"/>
      <c r="UGJ7" s="155"/>
      <c r="UGK7" s="155"/>
      <c r="UGL7" s="155"/>
      <c r="UGM7" s="155"/>
      <c r="UGN7" s="155"/>
      <c r="UGO7" s="155"/>
      <c r="UGP7" s="155"/>
      <c r="UGQ7" s="155"/>
      <c r="UGR7" s="155"/>
      <c r="UGS7" s="155"/>
      <c r="UGT7" s="155"/>
      <c r="UGU7" s="155"/>
      <c r="UGV7" s="155"/>
      <c r="UGW7" s="155"/>
      <c r="UGX7" s="155"/>
      <c r="UGY7" s="155"/>
      <c r="UGZ7" s="155"/>
      <c r="UHA7" s="155"/>
      <c r="UHB7" s="155"/>
      <c r="UHC7" s="155"/>
      <c r="UHD7" s="155"/>
      <c r="UHE7" s="155"/>
      <c r="UHF7" s="155"/>
      <c r="UHG7" s="155"/>
      <c r="UHH7" s="155"/>
      <c r="UHI7" s="155"/>
      <c r="UHJ7" s="155"/>
      <c r="UHK7" s="155"/>
      <c r="UHL7" s="155"/>
      <c r="UHM7" s="155"/>
      <c r="UHN7" s="155"/>
      <c r="UHO7" s="155"/>
      <c r="UHP7" s="155"/>
      <c r="UHQ7" s="155"/>
      <c r="UHR7" s="155"/>
      <c r="UHS7" s="155"/>
      <c r="UHT7" s="155"/>
      <c r="UHU7" s="155"/>
      <c r="UHV7" s="155"/>
      <c r="UHW7" s="155"/>
      <c r="UHX7" s="155"/>
      <c r="UHY7" s="155"/>
      <c r="UHZ7" s="155"/>
      <c r="UIA7" s="155"/>
      <c r="UIB7" s="155"/>
      <c r="UIC7" s="155"/>
      <c r="UID7" s="155"/>
      <c r="UIE7" s="155"/>
      <c r="UIF7" s="155"/>
      <c r="UIG7" s="155"/>
      <c r="UIH7" s="155"/>
      <c r="UII7" s="155"/>
      <c r="UIJ7" s="155"/>
      <c r="UIK7" s="155"/>
      <c r="UIL7" s="155"/>
      <c r="UIM7" s="155"/>
      <c r="UIN7" s="155"/>
      <c r="UIO7" s="155"/>
      <c r="UIP7" s="155"/>
      <c r="UIQ7" s="155"/>
      <c r="UIR7" s="155"/>
      <c r="UIS7" s="155"/>
      <c r="UIT7" s="155"/>
      <c r="UIU7" s="155"/>
      <c r="UIV7" s="155"/>
      <c r="UIW7" s="155"/>
      <c r="UIX7" s="155"/>
      <c r="UIY7" s="155"/>
      <c r="UIZ7" s="155"/>
      <c r="UJA7" s="155"/>
      <c r="UJB7" s="155"/>
      <c r="UJC7" s="155"/>
      <c r="UJD7" s="155"/>
      <c r="UJE7" s="155"/>
      <c r="UJF7" s="155"/>
      <c r="UJG7" s="155"/>
      <c r="UJH7" s="155"/>
      <c r="UJI7" s="155"/>
      <c r="UJJ7" s="155"/>
      <c r="UJK7" s="155"/>
      <c r="UJL7" s="155"/>
      <c r="UJM7" s="155"/>
      <c r="UJN7" s="155"/>
      <c r="UJO7" s="155"/>
      <c r="UJP7" s="155"/>
      <c r="UJQ7" s="155"/>
      <c r="UJR7" s="155"/>
      <c r="UJS7" s="155"/>
      <c r="UJT7" s="155"/>
      <c r="UJU7" s="155"/>
      <c r="UJV7" s="155"/>
      <c r="UJW7" s="155"/>
      <c r="UJX7" s="155"/>
      <c r="UJY7" s="155"/>
      <c r="UJZ7" s="155"/>
      <c r="UKA7" s="155"/>
      <c r="UKB7" s="155"/>
      <c r="UKC7" s="155"/>
      <c r="UKD7" s="155"/>
      <c r="UKE7" s="155"/>
      <c r="UKF7" s="155"/>
      <c r="UKG7" s="155"/>
      <c r="UKH7" s="155"/>
      <c r="UKI7" s="155"/>
      <c r="UKJ7" s="155"/>
      <c r="UKK7" s="155"/>
      <c r="UKL7" s="155"/>
      <c r="UKM7" s="155"/>
      <c r="UKN7" s="155"/>
      <c r="UKO7" s="155"/>
      <c r="UKP7" s="155"/>
      <c r="UKQ7" s="155"/>
      <c r="UKR7" s="155"/>
      <c r="UKS7" s="155"/>
      <c r="UKT7" s="155"/>
      <c r="UKU7" s="155"/>
      <c r="UKV7" s="155"/>
      <c r="UKW7" s="155"/>
      <c r="UKX7" s="155"/>
      <c r="UKY7" s="155"/>
      <c r="UKZ7" s="155"/>
      <c r="ULA7" s="155"/>
      <c r="ULB7" s="155"/>
      <c r="ULC7" s="155"/>
      <c r="ULD7" s="155"/>
      <c r="ULE7" s="155"/>
      <c r="ULF7" s="155"/>
      <c r="ULG7" s="155"/>
      <c r="ULH7" s="155"/>
      <c r="ULI7" s="155"/>
      <c r="ULJ7" s="155"/>
      <c r="ULK7" s="155"/>
      <c r="ULL7" s="155"/>
      <c r="ULM7" s="155"/>
      <c r="ULN7" s="155"/>
      <c r="ULO7" s="155"/>
      <c r="ULP7" s="155"/>
      <c r="ULQ7" s="155"/>
      <c r="ULR7" s="155"/>
      <c r="ULS7" s="155"/>
      <c r="ULT7" s="155"/>
      <c r="ULU7" s="155"/>
      <c r="ULV7" s="155"/>
      <c r="ULW7" s="155"/>
      <c r="ULX7" s="155"/>
      <c r="ULY7" s="155"/>
      <c r="ULZ7" s="155"/>
      <c r="UMA7" s="155"/>
      <c r="UMB7" s="155"/>
      <c r="UMC7" s="155"/>
      <c r="UMD7" s="155"/>
      <c r="UME7" s="155"/>
      <c r="UMF7" s="155"/>
      <c r="UMG7" s="155"/>
      <c r="UMH7" s="155"/>
      <c r="UMI7" s="155"/>
      <c r="UMJ7" s="155"/>
      <c r="UMK7" s="155"/>
      <c r="UML7" s="155"/>
      <c r="UMM7" s="155"/>
      <c r="UMN7" s="155"/>
      <c r="UMO7" s="155"/>
      <c r="UMP7" s="155"/>
      <c r="UMQ7" s="155"/>
      <c r="UMR7" s="155"/>
      <c r="UMS7" s="155"/>
      <c r="UMT7" s="155"/>
      <c r="UMU7" s="155"/>
      <c r="UMV7" s="155"/>
      <c r="UMW7" s="155"/>
      <c r="UMX7" s="155"/>
      <c r="UMY7" s="155"/>
      <c r="UMZ7" s="155"/>
      <c r="UNA7" s="155"/>
      <c r="UNB7" s="155"/>
      <c r="UNC7" s="155"/>
      <c r="UND7" s="155"/>
      <c r="UNE7" s="155"/>
      <c r="UNF7" s="155"/>
      <c r="UNG7" s="155"/>
      <c r="UNH7" s="155"/>
      <c r="UNI7" s="155"/>
      <c r="UNJ7" s="155"/>
      <c r="UNK7" s="155"/>
      <c r="UNL7" s="155"/>
      <c r="UNM7" s="155"/>
      <c r="UNN7" s="155"/>
      <c r="UNO7" s="155"/>
      <c r="UNP7" s="155"/>
      <c r="UNQ7" s="155"/>
      <c r="UNR7" s="155"/>
      <c r="UNS7" s="155"/>
      <c r="UNT7" s="155"/>
      <c r="UNU7" s="155"/>
      <c r="UNV7" s="155"/>
      <c r="UNW7" s="155"/>
      <c r="UNX7" s="155"/>
      <c r="UNY7" s="155"/>
      <c r="UNZ7" s="155"/>
      <c r="UOA7" s="155"/>
      <c r="UOB7" s="155"/>
      <c r="UOC7" s="155"/>
      <c r="UOD7" s="155"/>
      <c r="UOE7" s="155"/>
      <c r="UOF7" s="155"/>
      <c r="UOG7" s="155"/>
      <c r="UOH7" s="155"/>
      <c r="UOI7" s="155"/>
      <c r="UOJ7" s="155"/>
      <c r="UOK7" s="155"/>
      <c r="UOL7" s="155"/>
      <c r="UOM7" s="155"/>
      <c r="UON7" s="155"/>
      <c r="UOO7" s="155"/>
      <c r="UOP7" s="155"/>
      <c r="UOQ7" s="155"/>
      <c r="UOR7" s="155"/>
      <c r="UOS7" s="155"/>
      <c r="UOT7" s="155"/>
      <c r="UOU7" s="155"/>
      <c r="UOV7" s="155"/>
      <c r="UOW7" s="155"/>
      <c r="UOX7" s="155"/>
      <c r="UOY7" s="155"/>
      <c r="UOZ7" s="155"/>
      <c r="UPA7" s="155"/>
      <c r="UPB7" s="155"/>
      <c r="UPC7" s="155"/>
      <c r="UPD7" s="155"/>
      <c r="UPE7" s="155"/>
      <c r="UPF7" s="155"/>
      <c r="UPG7" s="155"/>
      <c r="UPH7" s="155"/>
      <c r="UPI7" s="155"/>
      <c r="UPJ7" s="155"/>
      <c r="UPK7" s="155"/>
      <c r="UPL7" s="155"/>
      <c r="UPM7" s="155"/>
      <c r="UPN7" s="155"/>
      <c r="UPO7" s="155"/>
      <c r="UPP7" s="155"/>
      <c r="UPQ7" s="155"/>
      <c r="UPR7" s="155"/>
      <c r="UPS7" s="155"/>
      <c r="UPT7" s="155"/>
      <c r="UPU7" s="155"/>
      <c r="UPV7" s="155"/>
      <c r="UPW7" s="155"/>
      <c r="UPX7" s="155"/>
      <c r="UPY7" s="155"/>
      <c r="UPZ7" s="155"/>
      <c r="UQA7" s="155"/>
      <c r="UQB7" s="155"/>
      <c r="UQC7" s="155"/>
      <c r="UQD7" s="155"/>
      <c r="UQE7" s="155"/>
      <c r="UQF7" s="155"/>
      <c r="UQG7" s="155"/>
      <c r="UQH7" s="155"/>
      <c r="UQI7" s="155"/>
      <c r="UQJ7" s="155"/>
      <c r="UQK7" s="155"/>
      <c r="UQL7" s="155"/>
      <c r="UQM7" s="155"/>
      <c r="UQN7" s="155"/>
      <c r="UQO7" s="155"/>
      <c r="UQP7" s="155"/>
      <c r="UQQ7" s="155"/>
      <c r="UQR7" s="155"/>
      <c r="UQS7" s="155"/>
      <c r="UQT7" s="155"/>
      <c r="UQU7" s="155"/>
      <c r="UQV7" s="155"/>
      <c r="UQW7" s="155"/>
      <c r="UQX7" s="155"/>
      <c r="UQY7" s="155"/>
      <c r="UQZ7" s="155"/>
      <c r="URA7" s="155"/>
      <c r="URB7" s="155"/>
      <c r="URC7" s="155"/>
      <c r="URD7" s="155"/>
      <c r="URE7" s="155"/>
      <c r="URF7" s="155"/>
      <c r="URG7" s="155"/>
      <c r="URH7" s="155"/>
      <c r="URI7" s="155"/>
      <c r="URJ7" s="155"/>
      <c r="URK7" s="155"/>
      <c r="URL7" s="155"/>
      <c r="URM7" s="155"/>
      <c r="URN7" s="155"/>
      <c r="URO7" s="155"/>
      <c r="URP7" s="155"/>
      <c r="URQ7" s="155"/>
      <c r="URR7" s="155"/>
      <c r="URS7" s="155"/>
      <c r="URT7" s="155"/>
      <c r="URU7" s="155"/>
      <c r="URV7" s="155"/>
      <c r="URW7" s="155"/>
      <c r="URX7" s="155"/>
      <c r="URY7" s="155"/>
      <c r="URZ7" s="155"/>
      <c r="USA7" s="155"/>
      <c r="USB7" s="155"/>
      <c r="USC7" s="155"/>
      <c r="USD7" s="155"/>
      <c r="USE7" s="155"/>
      <c r="USF7" s="155"/>
      <c r="USG7" s="155"/>
      <c r="USH7" s="155"/>
      <c r="USI7" s="155"/>
      <c r="USJ7" s="155"/>
      <c r="USK7" s="155"/>
      <c r="USL7" s="155"/>
      <c r="USM7" s="155"/>
      <c r="USN7" s="155"/>
      <c r="USO7" s="155"/>
      <c r="USP7" s="155"/>
      <c r="USQ7" s="155"/>
      <c r="USR7" s="155"/>
      <c r="USS7" s="155"/>
      <c r="UST7" s="155"/>
      <c r="USU7" s="155"/>
      <c r="USV7" s="155"/>
      <c r="USW7" s="155"/>
      <c r="USX7" s="155"/>
      <c r="USY7" s="155"/>
      <c r="USZ7" s="155"/>
      <c r="UTA7" s="155"/>
      <c r="UTB7" s="155"/>
      <c r="UTC7" s="155"/>
      <c r="UTD7" s="155"/>
      <c r="UTE7" s="155"/>
      <c r="UTF7" s="155"/>
      <c r="UTG7" s="155"/>
      <c r="UTH7" s="155"/>
      <c r="UTI7" s="155"/>
      <c r="UTJ7" s="155"/>
      <c r="UTK7" s="155"/>
      <c r="UTL7" s="155"/>
      <c r="UTM7" s="155"/>
      <c r="UTN7" s="155"/>
      <c r="UTO7" s="155"/>
      <c r="UTP7" s="155"/>
      <c r="UTQ7" s="155"/>
      <c r="UTR7" s="155"/>
      <c r="UTS7" s="155"/>
      <c r="UTT7" s="155"/>
      <c r="UTU7" s="155"/>
      <c r="UTV7" s="155"/>
      <c r="UTW7" s="155"/>
      <c r="UTX7" s="155"/>
      <c r="UTY7" s="155"/>
      <c r="UTZ7" s="155"/>
      <c r="UUA7" s="155"/>
      <c r="UUB7" s="155"/>
      <c r="UUC7" s="155"/>
      <c r="UUD7" s="155"/>
      <c r="UUE7" s="155"/>
      <c r="UUF7" s="155"/>
      <c r="UUG7" s="155"/>
      <c r="UUH7" s="155"/>
      <c r="UUI7" s="155"/>
      <c r="UUJ7" s="155"/>
      <c r="UUK7" s="155"/>
      <c r="UUL7" s="155"/>
      <c r="UUM7" s="155"/>
      <c r="UUN7" s="155"/>
      <c r="UUO7" s="155"/>
      <c r="UUP7" s="155"/>
      <c r="UUQ7" s="155"/>
      <c r="UUR7" s="155"/>
      <c r="UUS7" s="155"/>
      <c r="UUT7" s="155"/>
      <c r="UUU7" s="155"/>
      <c r="UUV7" s="155"/>
      <c r="UUW7" s="155"/>
      <c r="UUX7" s="155"/>
      <c r="UUY7" s="155"/>
      <c r="UUZ7" s="155"/>
      <c r="UVA7" s="155"/>
      <c r="UVB7" s="155"/>
      <c r="UVC7" s="155"/>
      <c r="UVD7" s="155"/>
      <c r="UVE7" s="155"/>
      <c r="UVF7" s="155"/>
      <c r="UVG7" s="155"/>
      <c r="UVH7" s="155"/>
      <c r="UVI7" s="155"/>
      <c r="UVJ7" s="155"/>
      <c r="UVK7" s="155"/>
      <c r="UVL7" s="155"/>
      <c r="UVM7" s="155"/>
      <c r="UVN7" s="155"/>
      <c r="UVO7" s="155"/>
      <c r="UVP7" s="155"/>
      <c r="UVQ7" s="155"/>
      <c r="UVR7" s="155"/>
      <c r="UVS7" s="155"/>
      <c r="UVT7" s="155"/>
      <c r="UVU7" s="155"/>
      <c r="UVV7" s="155"/>
      <c r="UVW7" s="155"/>
      <c r="UVX7" s="155"/>
      <c r="UVY7" s="155"/>
      <c r="UVZ7" s="155"/>
      <c r="UWA7" s="155"/>
      <c r="UWB7" s="155"/>
      <c r="UWC7" s="155"/>
      <c r="UWD7" s="155"/>
      <c r="UWE7" s="155"/>
      <c r="UWF7" s="155"/>
      <c r="UWG7" s="155"/>
      <c r="UWH7" s="155"/>
      <c r="UWI7" s="155"/>
      <c r="UWJ7" s="155"/>
      <c r="UWK7" s="155"/>
      <c r="UWL7" s="155"/>
      <c r="UWM7" s="155"/>
      <c r="UWN7" s="155"/>
      <c r="UWO7" s="155"/>
      <c r="UWP7" s="155"/>
      <c r="UWQ7" s="155"/>
      <c r="UWR7" s="155"/>
      <c r="UWS7" s="155"/>
      <c r="UWT7" s="155"/>
      <c r="UWU7" s="155"/>
      <c r="UWV7" s="155"/>
      <c r="UWW7" s="155"/>
      <c r="UWX7" s="155"/>
      <c r="UWY7" s="155"/>
      <c r="UWZ7" s="155"/>
      <c r="UXA7" s="155"/>
      <c r="UXB7" s="155"/>
      <c r="UXC7" s="155"/>
      <c r="UXD7" s="155"/>
      <c r="UXE7" s="155"/>
      <c r="UXF7" s="155"/>
      <c r="UXG7" s="155"/>
      <c r="UXH7" s="155"/>
      <c r="UXI7" s="155"/>
      <c r="UXJ7" s="155"/>
      <c r="UXK7" s="155"/>
      <c r="UXL7" s="155"/>
      <c r="UXM7" s="155"/>
      <c r="UXN7" s="155"/>
      <c r="UXO7" s="155"/>
      <c r="UXP7" s="155"/>
      <c r="UXQ7" s="155"/>
      <c r="UXR7" s="155"/>
      <c r="UXS7" s="155"/>
      <c r="UXT7" s="155"/>
      <c r="UXU7" s="155"/>
      <c r="UXV7" s="155"/>
      <c r="UXW7" s="155"/>
      <c r="UXX7" s="155"/>
      <c r="UXY7" s="155"/>
      <c r="UXZ7" s="155"/>
      <c r="UYA7" s="155"/>
      <c r="UYB7" s="155"/>
      <c r="UYC7" s="155"/>
      <c r="UYD7" s="155"/>
      <c r="UYE7" s="155"/>
      <c r="UYF7" s="155"/>
      <c r="UYG7" s="155"/>
      <c r="UYH7" s="155"/>
      <c r="UYI7" s="155"/>
      <c r="UYJ7" s="155"/>
      <c r="UYK7" s="155"/>
      <c r="UYL7" s="155"/>
      <c r="UYM7" s="155"/>
      <c r="UYN7" s="155"/>
      <c r="UYO7" s="155"/>
      <c r="UYP7" s="155"/>
      <c r="UYQ7" s="155"/>
      <c r="UYR7" s="155"/>
      <c r="UYS7" s="155"/>
      <c r="UYT7" s="155"/>
      <c r="UYU7" s="155"/>
      <c r="UYV7" s="155"/>
      <c r="UYW7" s="155"/>
      <c r="UYX7" s="155"/>
      <c r="UYY7" s="155"/>
      <c r="UYZ7" s="155"/>
      <c r="UZA7" s="155"/>
      <c r="UZB7" s="155"/>
      <c r="UZC7" s="155"/>
      <c r="UZD7" s="155"/>
      <c r="UZE7" s="155"/>
      <c r="UZF7" s="155"/>
      <c r="UZG7" s="155"/>
      <c r="UZH7" s="155"/>
      <c r="UZI7" s="155"/>
      <c r="UZJ7" s="155"/>
      <c r="UZK7" s="155"/>
      <c r="UZL7" s="155"/>
      <c r="UZM7" s="155"/>
      <c r="UZN7" s="155"/>
      <c r="UZO7" s="155"/>
      <c r="UZP7" s="155"/>
      <c r="UZQ7" s="155"/>
      <c r="UZR7" s="155"/>
      <c r="UZS7" s="155"/>
      <c r="UZT7" s="155"/>
      <c r="UZU7" s="155"/>
      <c r="UZV7" s="155"/>
      <c r="UZW7" s="155"/>
      <c r="UZX7" s="155"/>
      <c r="UZY7" s="155"/>
      <c r="UZZ7" s="155"/>
      <c r="VAA7" s="155"/>
      <c r="VAB7" s="155"/>
      <c r="VAC7" s="155"/>
      <c r="VAD7" s="155"/>
      <c r="VAE7" s="155"/>
      <c r="VAF7" s="155"/>
      <c r="VAG7" s="155"/>
      <c r="VAH7" s="155"/>
      <c r="VAI7" s="155"/>
      <c r="VAJ7" s="155"/>
      <c r="VAK7" s="155"/>
      <c r="VAL7" s="155"/>
      <c r="VAM7" s="155"/>
      <c r="VAN7" s="155"/>
      <c r="VAO7" s="155"/>
      <c r="VAP7" s="155"/>
      <c r="VAQ7" s="155"/>
      <c r="VAR7" s="155"/>
      <c r="VAS7" s="155"/>
      <c r="VAT7" s="155"/>
      <c r="VAU7" s="155"/>
      <c r="VAV7" s="155"/>
      <c r="VAW7" s="155"/>
      <c r="VAX7" s="155"/>
      <c r="VAY7" s="155"/>
      <c r="VAZ7" s="155"/>
      <c r="VBA7" s="155"/>
      <c r="VBB7" s="155"/>
      <c r="VBC7" s="155"/>
      <c r="VBD7" s="155"/>
      <c r="VBE7" s="155"/>
      <c r="VBF7" s="155"/>
      <c r="VBG7" s="155"/>
      <c r="VBH7" s="155"/>
      <c r="VBI7" s="155"/>
      <c r="VBJ7" s="155"/>
      <c r="VBK7" s="155"/>
      <c r="VBL7" s="155"/>
      <c r="VBM7" s="155"/>
      <c r="VBN7" s="155"/>
      <c r="VBO7" s="155"/>
      <c r="VBP7" s="155"/>
      <c r="VBQ7" s="155"/>
      <c r="VBR7" s="155"/>
      <c r="VBS7" s="155"/>
      <c r="VBT7" s="155"/>
      <c r="VBU7" s="155"/>
      <c r="VBV7" s="155"/>
      <c r="VBW7" s="155"/>
      <c r="VBX7" s="155"/>
      <c r="VBY7" s="155"/>
      <c r="VBZ7" s="155"/>
      <c r="VCA7" s="155"/>
      <c r="VCB7" s="155"/>
      <c r="VCC7" s="155"/>
      <c r="VCD7" s="155"/>
      <c r="VCE7" s="155"/>
      <c r="VCF7" s="155"/>
      <c r="VCG7" s="155"/>
      <c r="VCH7" s="155"/>
      <c r="VCI7" s="155"/>
      <c r="VCJ7" s="155"/>
      <c r="VCK7" s="155"/>
      <c r="VCL7" s="155"/>
      <c r="VCM7" s="155"/>
      <c r="VCN7" s="155"/>
      <c r="VCO7" s="155"/>
      <c r="VCP7" s="155"/>
      <c r="VCQ7" s="155"/>
      <c r="VCR7" s="155"/>
      <c r="VCS7" s="155"/>
      <c r="VCT7" s="155"/>
      <c r="VCU7" s="155"/>
      <c r="VCV7" s="155"/>
      <c r="VCW7" s="155"/>
      <c r="VCX7" s="155"/>
      <c r="VCY7" s="155"/>
      <c r="VCZ7" s="155"/>
      <c r="VDA7" s="155"/>
      <c r="VDB7" s="155"/>
      <c r="VDC7" s="155"/>
      <c r="VDD7" s="155"/>
      <c r="VDE7" s="155"/>
      <c r="VDF7" s="155"/>
      <c r="VDG7" s="155"/>
      <c r="VDH7" s="155"/>
      <c r="VDI7" s="155"/>
      <c r="VDJ7" s="155"/>
      <c r="VDK7" s="155"/>
      <c r="VDL7" s="155"/>
      <c r="VDM7" s="155"/>
      <c r="VDN7" s="155"/>
      <c r="VDO7" s="155"/>
      <c r="VDP7" s="155"/>
      <c r="VDQ7" s="155"/>
      <c r="VDR7" s="155"/>
      <c r="VDS7" s="155"/>
      <c r="VDT7" s="155"/>
      <c r="VDU7" s="155"/>
      <c r="VDV7" s="155"/>
      <c r="VDW7" s="155"/>
      <c r="VDX7" s="155"/>
      <c r="VDY7" s="155"/>
      <c r="VDZ7" s="155"/>
      <c r="VEA7" s="155"/>
      <c r="VEB7" s="155"/>
      <c r="VEC7" s="155"/>
      <c r="VED7" s="155"/>
      <c r="VEE7" s="155"/>
      <c r="VEF7" s="155"/>
      <c r="VEG7" s="155"/>
      <c r="VEH7" s="155"/>
      <c r="VEI7" s="155"/>
      <c r="VEJ7" s="155"/>
      <c r="VEK7" s="155"/>
      <c r="VEL7" s="155"/>
      <c r="VEM7" s="155"/>
      <c r="VEN7" s="155"/>
      <c r="VEO7" s="155"/>
      <c r="VEP7" s="155"/>
      <c r="VEQ7" s="155"/>
      <c r="VER7" s="155"/>
      <c r="VES7" s="155"/>
      <c r="VET7" s="155"/>
      <c r="VEU7" s="155"/>
      <c r="VEV7" s="155"/>
      <c r="VEW7" s="155"/>
      <c r="VEX7" s="155"/>
      <c r="VEY7" s="155"/>
      <c r="VEZ7" s="155"/>
      <c r="VFA7" s="155"/>
      <c r="VFB7" s="155"/>
      <c r="VFC7" s="155"/>
      <c r="VFD7" s="155"/>
      <c r="VFE7" s="155"/>
      <c r="VFF7" s="155"/>
      <c r="VFG7" s="155"/>
      <c r="VFH7" s="155"/>
      <c r="VFI7" s="155"/>
      <c r="VFJ7" s="155"/>
      <c r="VFK7" s="155"/>
      <c r="VFL7" s="155"/>
      <c r="VFM7" s="155"/>
      <c r="VFN7" s="155"/>
      <c r="VFO7" s="155"/>
      <c r="VFP7" s="155"/>
      <c r="VFQ7" s="155"/>
      <c r="VFR7" s="155"/>
      <c r="VFS7" s="155"/>
      <c r="VFT7" s="155"/>
      <c r="VFU7" s="155"/>
      <c r="VFV7" s="155"/>
      <c r="VFW7" s="155"/>
      <c r="VFX7" s="155"/>
      <c r="VFY7" s="155"/>
      <c r="VFZ7" s="155"/>
      <c r="VGA7" s="155"/>
      <c r="VGB7" s="155"/>
      <c r="VGC7" s="155"/>
      <c r="VGD7" s="155"/>
      <c r="VGE7" s="155"/>
      <c r="VGF7" s="155"/>
      <c r="VGG7" s="155"/>
      <c r="VGH7" s="155"/>
      <c r="VGI7" s="155"/>
      <c r="VGJ7" s="155"/>
      <c r="VGK7" s="155"/>
      <c r="VGL7" s="155"/>
      <c r="VGM7" s="155"/>
      <c r="VGN7" s="155"/>
      <c r="VGO7" s="155"/>
      <c r="VGP7" s="155"/>
      <c r="VGQ7" s="155"/>
      <c r="VGR7" s="155"/>
      <c r="VGS7" s="155"/>
      <c r="VGT7" s="155"/>
      <c r="VGU7" s="155"/>
      <c r="VGV7" s="155"/>
      <c r="VGW7" s="155"/>
      <c r="VGX7" s="155"/>
      <c r="VGY7" s="155"/>
      <c r="VGZ7" s="155"/>
      <c r="VHA7" s="155"/>
      <c r="VHB7" s="155"/>
      <c r="VHC7" s="155"/>
      <c r="VHD7" s="155"/>
      <c r="VHE7" s="155"/>
      <c r="VHF7" s="155"/>
      <c r="VHG7" s="155"/>
      <c r="VHH7" s="155"/>
      <c r="VHI7" s="155"/>
      <c r="VHJ7" s="155"/>
      <c r="VHK7" s="155"/>
      <c r="VHL7" s="155"/>
      <c r="VHM7" s="155"/>
      <c r="VHN7" s="155"/>
      <c r="VHO7" s="155"/>
      <c r="VHP7" s="155"/>
      <c r="VHQ7" s="155"/>
      <c r="VHR7" s="155"/>
      <c r="VHS7" s="155"/>
      <c r="VHT7" s="155"/>
      <c r="VHU7" s="155"/>
      <c r="VHV7" s="155"/>
      <c r="VHW7" s="155"/>
      <c r="VHX7" s="155"/>
      <c r="VHY7" s="155"/>
      <c r="VHZ7" s="155"/>
      <c r="VIA7" s="155"/>
      <c r="VIB7" s="155"/>
      <c r="VIC7" s="155"/>
      <c r="VID7" s="155"/>
      <c r="VIE7" s="155"/>
      <c r="VIF7" s="155"/>
      <c r="VIG7" s="155"/>
      <c r="VIH7" s="155"/>
      <c r="VII7" s="155"/>
      <c r="VIJ7" s="155"/>
      <c r="VIK7" s="155"/>
      <c r="VIL7" s="155"/>
      <c r="VIM7" s="155"/>
      <c r="VIN7" s="155"/>
      <c r="VIO7" s="155"/>
      <c r="VIP7" s="155"/>
      <c r="VIQ7" s="155"/>
      <c r="VIR7" s="155"/>
      <c r="VIS7" s="155"/>
      <c r="VIT7" s="155"/>
      <c r="VIU7" s="155"/>
      <c r="VIV7" s="155"/>
      <c r="VIW7" s="155"/>
      <c r="VIX7" s="155"/>
      <c r="VIY7" s="155"/>
      <c r="VIZ7" s="155"/>
      <c r="VJA7" s="155"/>
      <c r="VJB7" s="155"/>
      <c r="VJC7" s="155"/>
      <c r="VJD7" s="155"/>
      <c r="VJE7" s="155"/>
      <c r="VJF7" s="155"/>
      <c r="VJG7" s="155"/>
      <c r="VJH7" s="155"/>
      <c r="VJI7" s="155"/>
      <c r="VJJ7" s="155"/>
      <c r="VJK7" s="155"/>
      <c r="VJL7" s="155"/>
      <c r="VJM7" s="155"/>
      <c r="VJN7" s="155"/>
      <c r="VJO7" s="155"/>
      <c r="VJP7" s="155"/>
      <c r="VJQ7" s="155"/>
      <c r="VJR7" s="155"/>
      <c r="VJS7" s="155"/>
      <c r="VJT7" s="155"/>
      <c r="VJU7" s="155"/>
      <c r="VJV7" s="155"/>
      <c r="VJW7" s="155"/>
      <c r="VJX7" s="155"/>
      <c r="VJY7" s="155"/>
      <c r="VJZ7" s="155"/>
      <c r="VKA7" s="155"/>
      <c r="VKB7" s="155"/>
      <c r="VKC7" s="155"/>
      <c r="VKD7" s="155"/>
      <c r="VKE7" s="155"/>
      <c r="VKF7" s="155"/>
      <c r="VKG7" s="155"/>
      <c r="VKH7" s="155"/>
      <c r="VKI7" s="155"/>
      <c r="VKJ7" s="155"/>
      <c r="VKK7" s="155"/>
      <c r="VKL7" s="155"/>
      <c r="VKM7" s="155"/>
      <c r="VKN7" s="155"/>
      <c r="VKO7" s="155"/>
      <c r="VKP7" s="155"/>
      <c r="VKQ7" s="155"/>
      <c r="VKR7" s="155"/>
      <c r="VKS7" s="155"/>
      <c r="VKT7" s="155"/>
      <c r="VKU7" s="155"/>
      <c r="VKV7" s="155"/>
      <c r="VKW7" s="155"/>
      <c r="VKX7" s="155"/>
      <c r="VKY7" s="155"/>
      <c r="VKZ7" s="155"/>
      <c r="VLA7" s="155"/>
      <c r="VLB7" s="155"/>
      <c r="VLC7" s="155"/>
      <c r="VLD7" s="155"/>
      <c r="VLE7" s="155"/>
      <c r="VLF7" s="155"/>
      <c r="VLG7" s="155"/>
      <c r="VLH7" s="155"/>
      <c r="VLI7" s="155"/>
      <c r="VLJ7" s="155"/>
      <c r="VLK7" s="155"/>
      <c r="VLL7" s="155"/>
      <c r="VLM7" s="155"/>
      <c r="VLN7" s="155"/>
      <c r="VLO7" s="155"/>
      <c r="VLP7" s="155"/>
      <c r="VLQ7" s="155"/>
      <c r="VLR7" s="155"/>
      <c r="VLS7" s="155"/>
      <c r="VLT7" s="155"/>
      <c r="VLU7" s="155"/>
      <c r="VLV7" s="155"/>
      <c r="VLW7" s="155"/>
      <c r="VLX7" s="155"/>
      <c r="VLY7" s="155"/>
      <c r="VLZ7" s="155"/>
      <c r="VMA7" s="155"/>
      <c r="VMB7" s="155"/>
      <c r="VMC7" s="155"/>
      <c r="VMD7" s="155"/>
      <c r="VME7" s="155"/>
      <c r="VMF7" s="155"/>
      <c r="VMG7" s="155"/>
      <c r="VMH7" s="155"/>
      <c r="VMI7" s="155"/>
      <c r="VMJ7" s="155"/>
      <c r="VMK7" s="155"/>
      <c r="VML7" s="155"/>
      <c r="VMM7" s="155"/>
      <c r="VMN7" s="155"/>
      <c r="VMO7" s="155"/>
      <c r="VMP7" s="155"/>
      <c r="VMQ7" s="155"/>
      <c r="VMR7" s="155"/>
      <c r="VMS7" s="155"/>
      <c r="VMT7" s="155"/>
      <c r="VMU7" s="155"/>
      <c r="VMV7" s="155"/>
      <c r="VMW7" s="155"/>
      <c r="VMX7" s="155"/>
      <c r="VMY7" s="155"/>
      <c r="VMZ7" s="155"/>
      <c r="VNA7" s="155"/>
      <c r="VNB7" s="155"/>
      <c r="VNC7" s="155"/>
      <c r="VND7" s="155"/>
      <c r="VNE7" s="155"/>
      <c r="VNF7" s="155"/>
      <c r="VNG7" s="155"/>
      <c r="VNH7" s="155"/>
      <c r="VNI7" s="155"/>
      <c r="VNJ7" s="155"/>
      <c r="VNK7" s="155"/>
      <c r="VNL7" s="155"/>
      <c r="VNM7" s="155"/>
      <c r="VNN7" s="155"/>
      <c r="VNO7" s="155"/>
      <c r="VNP7" s="155"/>
      <c r="VNQ7" s="155"/>
      <c r="VNR7" s="155"/>
      <c r="VNS7" s="155"/>
      <c r="VNT7" s="155"/>
      <c r="VNU7" s="155"/>
      <c r="VNV7" s="155"/>
      <c r="VNW7" s="155"/>
      <c r="VNX7" s="155"/>
      <c r="VNY7" s="155"/>
      <c r="VNZ7" s="155"/>
      <c r="VOA7" s="155"/>
      <c r="VOB7" s="155"/>
      <c r="VOC7" s="155"/>
      <c r="VOD7" s="155"/>
      <c r="VOE7" s="155"/>
      <c r="VOF7" s="155"/>
      <c r="VOG7" s="155"/>
      <c r="VOH7" s="155"/>
      <c r="VOI7" s="155"/>
      <c r="VOJ7" s="155"/>
      <c r="VOK7" s="155"/>
      <c r="VOL7" s="155"/>
      <c r="VOM7" s="155"/>
      <c r="VON7" s="155"/>
      <c r="VOO7" s="155"/>
      <c r="VOP7" s="155"/>
      <c r="VOQ7" s="155"/>
      <c r="VOR7" s="155"/>
      <c r="VOS7" s="155"/>
      <c r="VOT7" s="155"/>
      <c r="VOU7" s="155"/>
      <c r="VOV7" s="155"/>
      <c r="VOW7" s="155"/>
      <c r="VOX7" s="155"/>
      <c r="VOY7" s="155"/>
      <c r="VOZ7" s="155"/>
      <c r="VPA7" s="155"/>
      <c r="VPB7" s="155"/>
      <c r="VPC7" s="155"/>
      <c r="VPD7" s="155"/>
      <c r="VPE7" s="155"/>
      <c r="VPF7" s="155"/>
      <c r="VPG7" s="155"/>
      <c r="VPH7" s="155"/>
      <c r="VPI7" s="155"/>
      <c r="VPJ7" s="155"/>
      <c r="VPK7" s="155"/>
      <c r="VPL7" s="155"/>
      <c r="VPM7" s="155"/>
      <c r="VPN7" s="155"/>
      <c r="VPO7" s="155"/>
      <c r="VPP7" s="155"/>
      <c r="VPQ7" s="155"/>
      <c r="VPR7" s="155"/>
      <c r="VPS7" s="155"/>
      <c r="VPT7" s="155"/>
      <c r="VPU7" s="155"/>
      <c r="VPV7" s="155"/>
      <c r="VPW7" s="155"/>
      <c r="VPX7" s="155"/>
      <c r="VPY7" s="155"/>
      <c r="VPZ7" s="155"/>
      <c r="VQA7" s="155"/>
      <c r="VQB7" s="155"/>
      <c r="VQC7" s="155"/>
      <c r="VQD7" s="155"/>
      <c r="VQE7" s="155"/>
      <c r="VQF7" s="155"/>
      <c r="VQG7" s="155"/>
      <c r="VQH7" s="155"/>
      <c r="VQI7" s="155"/>
      <c r="VQJ7" s="155"/>
      <c r="VQK7" s="155"/>
      <c r="VQL7" s="155"/>
      <c r="VQM7" s="155"/>
      <c r="VQN7" s="155"/>
      <c r="VQO7" s="155"/>
      <c r="VQP7" s="155"/>
      <c r="VQQ7" s="155"/>
      <c r="VQR7" s="155"/>
      <c r="VQS7" s="155"/>
      <c r="VQT7" s="155"/>
      <c r="VQU7" s="155"/>
      <c r="VQV7" s="155"/>
      <c r="VQW7" s="155"/>
      <c r="VQX7" s="155"/>
      <c r="VQY7" s="155"/>
      <c r="VQZ7" s="155"/>
      <c r="VRA7" s="155"/>
      <c r="VRB7" s="155"/>
      <c r="VRC7" s="155"/>
      <c r="VRD7" s="155"/>
      <c r="VRE7" s="155"/>
      <c r="VRF7" s="155"/>
      <c r="VRG7" s="155"/>
      <c r="VRH7" s="155"/>
      <c r="VRI7" s="155"/>
      <c r="VRJ7" s="155"/>
      <c r="VRK7" s="155"/>
      <c r="VRL7" s="155"/>
      <c r="VRM7" s="155"/>
      <c r="VRN7" s="155"/>
      <c r="VRO7" s="155"/>
      <c r="VRP7" s="155"/>
      <c r="VRQ7" s="155"/>
      <c r="VRR7" s="155"/>
      <c r="VRS7" s="155"/>
      <c r="VRT7" s="155"/>
      <c r="VRU7" s="155"/>
      <c r="VRV7" s="155"/>
      <c r="VRW7" s="155"/>
      <c r="VRX7" s="155"/>
      <c r="VRY7" s="155"/>
      <c r="VRZ7" s="155"/>
      <c r="VSA7" s="155"/>
      <c r="VSB7" s="155"/>
      <c r="VSC7" s="155"/>
      <c r="VSD7" s="155"/>
      <c r="VSE7" s="155"/>
      <c r="VSF7" s="155"/>
      <c r="VSG7" s="155"/>
      <c r="VSH7" s="155"/>
      <c r="VSI7" s="155"/>
      <c r="VSJ7" s="155"/>
      <c r="VSK7" s="155"/>
      <c r="VSL7" s="155"/>
      <c r="VSM7" s="155"/>
      <c r="VSN7" s="155"/>
      <c r="VSO7" s="155"/>
      <c r="VSP7" s="155"/>
      <c r="VSQ7" s="155"/>
      <c r="VSR7" s="155"/>
      <c r="VSS7" s="155"/>
      <c r="VST7" s="155"/>
      <c r="VSU7" s="155"/>
      <c r="VSV7" s="155"/>
      <c r="VSW7" s="155"/>
      <c r="VSX7" s="155"/>
      <c r="VSY7" s="155"/>
      <c r="VSZ7" s="155"/>
      <c r="VTA7" s="155"/>
      <c r="VTB7" s="155"/>
      <c r="VTC7" s="155"/>
      <c r="VTD7" s="155"/>
      <c r="VTE7" s="155"/>
      <c r="VTF7" s="155"/>
      <c r="VTG7" s="155"/>
      <c r="VTH7" s="155"/>
      <c r="VTI7" s="155"/>
      <c r="VTJ7" s="155"/>
      <c r="VTK7" s="155"/>
      <c r="VTL7" s="155"/>
      <c r="VTM7" s="155"/>
      <c r="VTN7" s="155"/>
      <c r="VTO7" s="155"/>
      <c r="VTP7" s="155"/>
      <c r="VTQ7" s="155"/>
      <c r="VTR7" s="155"/>
      <c r="VTS7" s="155"/>
      <c r="VTT7" s="155"/>
      <c r="VTU7" s="155"/>
      <c r="VTV7" s="155"/>
      <c r="VTW7" s="155"/>
      <c r="VTX7" s="155"/>
      <c r="VTY7" s="155"/>
      <c r="VTZ7" s="155"/>
      <c r="VUA7" s="155"/>
      <c r="VUB7" s="155"/>
      <c r="VUC7" s="155"/>
      <c r="VUD7" s="155"/>
      <c r="VUE7" s="155"/>
      <c r="VUF7" s="155"/>
      <c r="VUG7" s="155"/>
      <c r="VUH7" s="155"/>
      <c r="VUI7" s="155"/>
      <c r="VUJ7" s="155"/>
      <c r="VUK7" s="155"/>
      <c r="VUL7" s="155"/>
      <c r="VUM7" s="155"/>
      <c r="VUN7" s="155"/>
      <c r="VUO7" s="155"/>
      <c r="VUP7" s="155"/>
      <c r="VUQ7" s="155"/>
      <c r="VUR7" s="155"/>
      <c r="VUS7" s="155"/>
      <c r="VUT7" s="155"/>
      <c r="VUU7" s="155"/>
      <c r="VUV7" s="155"/>
      <c r="VUW7" s="155"/>
      <c r="VUX7" s="155"/>
      <c r="VUY7" s="155"/>
      <c r="VUZ7" s="155"/>
      <c r="VVA7" s="155"/>
      <c r="VVB7" s="155"/>
      <c r="VVC7" s="155"/>
      <c r="VVD7" s="155"/>
      <c r="VVE7" s="155"/>
      <c r="VVF7" s="155"/>
      <c r="VVG7" s="155"/>
      <c r="VVH7" s="155"/>
      <c r="VVI7" s="155"/>
      <c r="VVJ7" s="155"/>
      <c r="VVK7" s="155"/>
      <c r="VVL7" s="155"/>
      <c r="VVM7" s="155"/>
      <c r="VVN7" s="155"/>
      <c r="VVO7" s="155"/>
      <c r="VVP7" s="155"/>
      <c r="VVQ7" s="155"/>
      <c r="VVR7" s="155"/>
      <c r="VVS7" s="155"/>
      <c r="VVT7" s="155"/>
      <c r="VVU7" s="155"/>
      <c r="VVV7" s="155"/>
      <c r="VVW7" s="155"/>
      <c r="VVX7" s="155"/>
      <c r="VVY7" s="155"/>
      <c r="VVZ7" s="155"/>
      <c r="VWA7" s="155"/>
      <c r="VWB7" s="155"/>
      <c r="VWC7" s="155"/>
      <c r="VWD7" s="155"/>
      <c r="VWE7" s="155"/>
      <c r="VWF7" s="155"/>
      <c r="VWG7" s="155"/>
      <c r="VWH7" s="155"/>
      <c r="VWI7" s="155"/>
      <c r="VWJ7" s="155"/>
      <c r="VWK7" s="155"/>
      <c r="VWL7" s="155"/>
      <c r="VWM7" s="155"/>
      <c r="VWN7" s="155"/>
      <c r="VWO7" s="155"/>
      <c r="VWP7" s="155"/>
      <c r="VWQ7" s="155"/>
      <c r="VWR7" s="155"/>
      <c r="VWS7" s="155"/>
      <c r="VWT7" s="155"/>
      <c r="VWU7" s="155"/>
      <c r="VWV7" s="155"/>
      <c r="VWW7" s="155"/>
      <c r="VWX7" s="155"/>
      <c r="VWY7" s="155"/>
      <c r="VWZ7" s="155"/>
      <c r="VXA7" s="155"/>
      <c r="VXB7" s="155"/>
      <c r="VXC7" s="155"/>
      <c r="VXD7" s="155"/>
      <c r="VXE7" s="155"/>
      <c r="VXF7" s="155"/>
      <c r="VXG7" s="155"/>
      <c r="VXH7" s="155"/>
      <c r="VXI7" s="155"/>
      <c r="VXJ7" s="155"/>
      <c r="VXK7" s="155"/>
      <c r="VXL7" s="155"/>
      <c r="VXM7" s="155"/>
      <c r="VXN7" s="155"/>
      <c r="VXO7" s="155"/>
      <c r="VXP7" s="155"/>
      <c r="VXQ7" s="155"/>
      <c r="VXR7" s="155"/>
      <c r="VXS7" s="155"/>
      <c r="VXT7" s="155"/>
      <c r="VXU7" s="155"/>
      <c r="VXV7" s="155"/>
      <c r="VXW7" s="155"/>
      <c r="VXX7" s="155"/>
      <c r="VXY7" s="155"/>
      <c r="VXZ7" s="155"/>
      <c r="VYA7" s="155"/>
      <c r="VYB7" s="155"/>
      <c r="VYC7" s="155"/>
      <c r="VYD7" s="155"/>
      <c r="VYE7" s="155"/>
      <c r="VYF7" s="155"/>
      <c r="VYG7" s="155"/>
      <c r="VYH7" s="155"/>
      <c r="VYI7" s="155"/>
      <c r="VYJ7" s="155"/>
      <c r="VYK7" s="155"/>
      <c r="VYL7" s="155"/>
      <c r="VYM7" s="155"/>
      <c r="VYN7" s="155"/>
      <c r="VYO7" s="155"/>
      <c r="VYP7" s="155"/>
      <c r="VYQ7" s="155"/>
      <c r="VYR7" s="155"/>
      <c r="VYS7" s="155"/>
      <c r="VYT7" s="155"/>
      <c r="VYU7" s="155"/>
      <c r="VYV7" s="155"/>
      <c r="VYW7" s="155"/>
      <c r="VYX7" s="155"/>
      <c r="VYY7" s="155"/>
      <c r="VYZ7" s="155"/>
      <c r="VZA7" s="155"/>
      <c r="VZB7" s="155"/>
      <c r="VZC7" s="155"/>
      <c r="VZD7" s="155"/>
      <c r="VZE7" s="155"/>
      <c r="VZF7" s="155"/>
      <c r="VZG7" s="155"/>
      <c r="VZH7" s="155"/>
      <c r="VZI7" s="155"/>
      <c r="VZJ7" s="155"/>
      <c r="VZK7" s="155"/>
      <c r="VZL7" s="155"/>
      <c r="VZM7" s="155"/>
      <c r="VZN7" s="155"/>
      <c r="VZO7" s="155"/>
      <c r="VZP7" s="155"/>
      <c r="VZQ7" s="155"/>
      <c r="VZR7" s="155"/>
      <c r="VZS7" s="155"/>
      <c r="VZT7" s="155"/>
      <c r="VZU7" s="155"/>
      <c r="VZV7" s="155"/>
      <c r="VZW7" s="155"/>
      <c r="VZX7" s="155"/>
      <c r="VZY7" s="155"/>
      <c r="VZZ7" s="155"/>
      <c r="WAA7" s="155"/>
      <c r="WAB7" s="155"/>
      <c r="WAC7" s="155"/>
      <c r="WAD7" s="155"/>
      <c r="WAE7" s="155"/>
      <c r="WAF7" s="155"/>
      <c r="WAG7" s="155"/>
      <c r="WAH7" s="155"/>
      <c r="WAI7" s="155"/>
      <c r="WAJ7" s="155"/>
      <c r="WAK7" s="155"/>
      <c r="WAL7" s="155"/>
      <c r="WAM7" s="155"/>
      <c r="WAN7" s="155"/>
      <c r="WAO7" s="155"/>
      <c r="WAP7" s="155"/>
      <c r="WAQ7" s="155"/>
      <c r="WAR7" s="155"/>
      <c r="WAS7" s="155"/>
      <c r="WAT7" s="155"/>
      <c r="WAU7" s="155"/>
      <c r="WAV7" s="155"/>
      <c r="WAW7" s="155"/>
      <c r="WAX7" s="155"/>
      <c r="WAY7" s="155"/>
      <c r="WAZ7" s="155"/>
      <c r="WBA7" s="155"/>
      <c r="WBB7" s="155"/>
      <c r="WBC7" s="155"/>
      <c r="WBD7" s="155"/>
      <c r="WBE7" s="155"/>
      <c r="WBF7" s="155"/>
      <c r="WBG7" s="155"/>
      <c r="WBH7" s="155"/>
      <c r="WBI7" s="155"/>
      <c r="WBJ7" s="155"/>
      <c r="WBK7" s="155"/>
      <c r="WBL7" s="155"/>
      <c r="WBM7" s="155"/>
      <c r="WBN7" s="155"/>
      <c r="WBO7" s="155"/>
      <c r="WBP7" s="155"/>
      <c r="WBQ7" s="155"/>
      <c r="WBR7" s="155"/>
      <c r="WBS7" s="155"/>
      <c r="WBT7" s="155"/>
      <c r="WBU7" s="155"/>
      <c r="WBV7" s="155"/>
      <c r="WBW7" s="155"/>
      <c r="WBX7" s="155"/>
      <c r="WBY7" s="155"/>
      <c r="WBZ7" s="155"/>
      <c r="WCA7" s="155"/>
      <c r="WCB7" s="155"/>
      <c r="WCC7" s="155"/>
      <c r="WCD7" s="155"/>
      <c r="WCE7" s="155"/>
      <c r="WCF7" s="155"/>
      <c r="WCG7" s="155"/>
      <c r="WCH7" s="155"/>
      <c r="WCI7" s="155"/>
      <c r="WCJ7" s="155"/>
      <c r="WCK7" s="155"/>
      <c r="WCL7" s="155"/>
      <c r="WCM7" s="155"/>
      <c r="WCN7" s="155"/>
      <c r="WCO7" s="155"/>
      <c r="WCP7" s="155"/>
      <c r="WCQ7" s="155"/>
      <c r="WCR7" s="155"/>
      <c r="WCS7" s="155"/>
      <c r="WCT7" s="155"/>
      <c r="WCU7" s="155"/>
      <c r="WCV7" s="155"/>
      <c r="WCW7" s="155"/>
      <c r="WCX7" s="155"/>
      <c r="WCY7" s="155"/>
      <c r="WCZ7" s="155"/>
      <c r="WDA7" s="155"/>
      <c r="WDB7" s="155"/>
      <c r="WDC7" s="155"/>
      <c r="WDD7" s="155"/>
      <c r="WDE7" s="155"/>
      <c r="WDF7" s="155"/>
      <c r="WDG7" s="155"/>
      <c r="WDH7" s="155"/>
      <c r="WDI7" s="155"/>
      <c r="WDJ7" s="155"/>
      <c r="WDK7" s="155"/>
      <c r="WDL7" s="155"/>
      <c r="WDM7" s="155"/>
      <c r="WDN7" s="155"/>
      <c r="WDO7" s="155"/>
      <c r="WDP7" s="155"/>
      <c r="WDQ7" s="155"/>
      <c r="WDR7" s="155"/>
      <c r="WDS7" s="155"/>
      <c r="WDT7" s="155"/>
      <c r="WDU7" s="155"/>
      <c r="WDV7" s="155"/>
      <c r="WDW7" s="155"/>
      <c r="WDX7" s="155"/>
      <c r="WDY7" s="155"/>
      <c r="WDZ7" s="155"/>
      <c r="WEA7" s="155"/>
      <c r="WEB7" s="155"/>
      <c r="WEC7" s="155"/>
      <c r="WED7" s="155"/>
      <c r="WEE7" s="155"/>
      <c r="WEF7" s="155"/>
      <c r="WEG7" s="155"/>
      <c r="WEH7" s="155"/>
      <c r="WEI7" s="155"/>
      <c r="WEJ7" s="155"/>
      <c r="WEK7" s="155"/>
      <c r="WEL7" s="155"/>
      <c r="WEM7" s="155"/>
      <c r="WEN7" s="155"/>
      <c r="WEO7" s="155"/>
      <c r="WEP7" s="155"/>
      <c r="WEQ7" s="155"/>
      <c r="WER7" s="155"/>
      <c r="WES7" s="155"/>
      <c r="WET7" s="155"/>
      <c r="WEU7" s="155"/>
      <c r="WEV7" s="155"/>
      <c r="WEW7" s="155"/>
      <c r="WEX7" s="155"/>
      <c r="WEY7" s="155"/>
      <c r="WEZ7" s="155"/>
      <c r="WFA7" s="155"/>
      <c r="WFB7" s="155"/>
      <c r="WFC7" s="155"/>
      <c r="WFD7" s="155"/>
      <c r="WFE7" s="155"/>
      <c r="WFF7" s="155"/>
      <c r="WFG7" s="155"/>
      <c r="WFH7" s="155"/>
      <c r="WFI7" s="155"/>
      <c r="WFJ7" s="155"/>
      <c r="WFK7" s="155"/>
      <c r="WFL7" s="155"/>
      <c r="WFM7" s="155"/>
      <c r="WFN7" s="155"/>
      <c r="WFO7" s="155"/>
      <c r="WFP7" s="155"/>
      <c r="WFQ7" s="155"/>
      <c r="WFR7" s="155"/>
      <c r="WFS7" s="155"/>
      <c r="WFT7" s="155"/>
      <c r="WFU7" s="155"/>
      <c r="WFV7" s="155"/>
      <c r="WFW7" s="155"/>
      <c r="WFX7" s="155"/>
      <c r="WFY7" s="155"/>
      <c r="WFZ7" s="155"/>
      <c r="WGA7" s="155"/>
      <c r="WGB7" s="155"/>
      <c r="WGC7" s="155"/>
      <c r="WGD7" s="155"/>
      <c r="WGE7" s="155"/>
      <c r="WGF7" s="155"/>
      <c r="WGG7" s="155"/>
      <c r="WGH7" s="155"/>
      <c r="WGI7" s="155"/>
      <c r="WGJ7" s="155"/>
      <c r="WGK7" s="155"/>
      <c r="WGL7" s="155"/>
      <c r="WGM7" s="155"/>
      <c r="WGN7" s="155"/>
      <c r="WGO7" s="155"/>
      <c r="WGP7" s="155"/>
      <c r="WGQ7" s="155"/>
      <c r="WGR7" s="155"/>
      <c r="WGS7" s="155"/>
      <c r="WGT7" s="155"/>
      <c r="WGU7" s="155"/>
      <c r="WGV7" s="155"/>
      <c r="WGW7" s="155"/>
      <c r="WGX7" s="155"/>
      <c r="WGY7" s="155"/>
      <c r="WGZ7" s="155"/>
      <c r="WHA7" s="155"/>
      <c r="WHB7" s="155"/>
      <c r="WHC7" s="155"/>
      <c r="WHD7" s="155"/>
      <c r="WHE7" s="155"/>
      <c r="WHF7" s="155"/>
      <c r="WHG7" s="155"/>
      <c r="WHH7" s="155"/>
      <c r="WHI7" s="155"/>
      <c r="WHJ7" s="155"/>
      <c r="WHK7" s="155"/>
      <c r="WHL7" s="155"/>
      <c r="WHM7" s="155"/>
      <c r="WHN7" s="155"/>
      <c r="WHO7" s="155"/>
      <c r="WHP7" s="155"/>
      <c r="WHQ7" s="155"/>
      <c r="WHR7" s="155"/>
      <c r="WHS7" s="155"/>
      <c r="WHT7" s="155"/>
      <c r="WHU7" s="155"/>
      <c r="WHV7" s="155"/>
      <c r="WHW7" s="155"/>
      <c r="WHX7" s="155"/>
      <c r="WHY7" s="155"/>
      <c r="WHZ7" s="155"/>
      <c r="WIA7" s="155"/>
      <c r="WIB7" s="155"/>
      <c r="WIC7" s="155"/>
      <c r="WID7" s="155"/>
      <c r="WIE7" s="155"/>
      <c r="WIF7" s="155"/>
      <c r="WIG7" s="155"/>
      <c r="WIH7" s="155"/>
      <c r="WII7" s="155"/>
      <c r="WIJ7" s="155"/>
      <c r="WIK7" s="155"/>
      <c r="WIL7" s="155"/>
      <c r="WIM7" s="155"/>
      <c r="WIN7" s="155"/>
      <c r="WIO7" s="155"/>
      <c r="WIP7" s="155"/>
      <c r="WIQ7" s="155"/>
      <c r="WIR7" s="155"/>
      <c r="WIS7" s="155"/>
      <c r="WIT7" s="155"/>
      <c r="WIU7" s="155"/>
      <c r="WIV7" s="155"/>
      <c r="WIW7" s="155"/>
      <c r="WIX7" s="155"/>
      <c r="WIY7" s="155"/>
      <c r="WIZ7" s="155"/>
      <c r="WJA7" s="155"/>
      <c r="WJB7" s="155"/>
      <c r="WJC7" s="155"/>
      <c r="WJD7" s="155"/>
      <c r="WJE7" s="155"/>
      <c r="WJF7" s="155"/>
      <c r="WJG7" s="155"/>
      <c r="WJH7" s="155"/>
      <c r="WJI7" s="155"/>
      <c r="WJJ7" s="155"/>
      <c r="WJK7" s="155"/>
      <c r="WJL7" s="155"/>
      <c r="WJM7" s="155"/>
      <c r="WJN7" s="155"/>
      <c r="WJO7" s="155"/>
      <c r="WJP7" s="155"/>
      <c r="WJQ7" s="155"/>
      <c r="WJR7" s="155"/>
      <c r="WJS7" s="155"/>
      <c r="WJT7" s="155"/>
      <c r="WJU7" s="155"/>
      <c r="WJV7" s="155"/>
      <c r="WJW7" s="155"/>
      <c r="WJX7" s="155"/>
      <c r="WJY7" s="155"/>
      <c r="WJZ7" s="155"/>
      <c r="WKA7" s="155"/>
      <c r="WKB7" s="155"/>
      <c r="WKC7" s="155"/>
      <c r="WKD7" s="155"/>
      <c r="WKE7" s="155"/>
      <c r="WKF7" s="155"/>
      <c r="WKG7" s="155"/>
      <c r="WKH7" s="155"/>
      <c r="WKI7" s="155"/>
      <c r="WKJ7" s="155"/>
      <c r="WKK7" s="155"/>
      <c r="WKL7" s="155"/>
      <c r="WKM7" s="155"/>
      <c r="WKN7" s="155"/>
      <c r="WKO7" s="155"/>
      <c r="WKP7" s="155"/>
      <c r="WKQ7" s="155"/>
      <c r="WKR7" s="155"/>
      <c r="WKS7" s="155"/>
      <c r="WKT7" s="155"/>
      <c r="WKU7" s="155"/>
      <c r="WKV7" s="155"/>
      <c r="WKW7" s="155"/>
      <c r="WKX7" s="155"/>
      <c r="WKY7" s="155"/>
      <c r="WKZ7" s="155"/>
      <c r="WLA7" s="155"/>
      <c r="WLB7" s="155"/>
      <c r="WLC7" s="155"/>
      <c r="WLD7" s="155"/>
      <c r="WLE7" s="155"/>
      <c r="WLF7" s="155"/>
      <c r="WLG7" s="155"/>
      <c r="WLH7" s="155"/>
      <c r="WLI7" s="155"/>
      <c r="WLJ7" s="155"/>
      <c r="WLK7" s="155"/>
      <c r="WLL7" s="155"/>
      <c r="WLM7" s="155"/>
      <c r="WLN7" s="155"/>
      <c r="WLO7" s="155"/>
      <c r="WLP7" s="155"/>
      <c r="WLQ7" s="155"/>
      <c r="WLR7" s="155"/>
      <c r="WLS7" s="155"/>
      <c r="WLT7" s="155"/>
      <c r="WLU7" s="155"/>
      <c r="WLV7" s="155"/>
      <c r="WLW7" s="155"/>
      <c r="WLX7" s="155"/>
      <c r="WLY7" s="155"/>
      <c r="WLZ7" s="155"/>
      <c r="WMA7" s="155"/>
      <c r="WMB7" s="155"/>
      <c r="WMC7" s="155"/>
      <c r="WMD7" s="155"/>
      <c r="WME7" s="155"/>
      <c r="WMF7" s="155"/>
      <c r="WMG7" s="155"/>
      <c r="WMH7" s="155"/>
      <c r="WMI7" s="155"/>
      <c r="WMJ7" s="155"/>
      <c r="WMK7" s="155"/>
      <c r="WML7" s="155"/>
      <c r="WMM7" s="155"/>
      <c r="WMN7" s="155"/>
      <c r="WMO7" s="155"/>
      <c r="WMP7" s="155"/>
      <c r="WMQ7" s="155"/>
      <c r="WMR7" s="155"/>
      <c r="WMS7" s="155"/>
      <c r="WMT7" s="155"/>
      <c r="WMU7" s="155"/>
      <c r="WMV7" s="155"/>
      <c r="WMW7" s="155"/>
      <c r="WMX7" s="155"/>
      <c r="WMY7" s="155"/>
      <c r="WMZ7" s="155"/>
      <c r="WNA7" s="155"/>
      <c r="WNB7" s="155"/>
      <c r="WNC7" s="155"/>
      <c r="WND7" s="155"/>
      <c r="WNE7" s="155"/>
      <c r="WNF7" s="155"/>
      <c r="WNG7" s="155"/>
      <c r="WNH7" s="155"/>
      <c r="WNI7" s="155"/>
      <c r="WNJ7" s="155"/>
      <c r="WNK7" s="155"/>
      <c r="WNL7" s="155"/>
      <c r="WNM7" s="155"/>
      <c r="WNN7" s="155"/>
      <c r="WNO7" s="155"/>
      <c r="WNP7" s="155"/>
      <c r="WNQ7" s="155"/>
      <c r="WNR7" s="155"/>
      <c r="WNS7" s="155"/>
      <c r="WNT7" s="155"/>
      <c r="WNU7" s="155"/>
      <c r="WNV7" s="155"/>
      <c r="WNW7" s="155"/>
      <c r="WNX7" s="155"/>
      <c r="WNY7" s="155"/>
      <c r="WNZ7" s="155"/>
      <c r="WOA7" s="155"/>
      <c r="WOB7" s="155"/>
      <c r="WOC7" s="155"/>
      <c r="WOD7" s="155"/>
      <c r="WOE7" s="155"/>
      <c r="WOF7" s="155"/>
      <c r="WOG7" s="155"/>
      <c r="WOH7" s="155"/>
      <c r="WOI7" s="155"/>
      <c r="WOJ7" s="155"/>
      <c r="WOK7" s="155"/>
      <c r="WOL7" s="155"/>
      <c r="WOM7" s="155"/>
      <c r="WON7" s="155"/>
      <c r="WOO7" s="155"/>
      <c r="WOP7" s="155"/>
      <c r="WOQ7" s="155"/>
      <c r="WOR7" s="155"/>
      <c r="WOS7" s="155"/>
      <c r="WOT7" s="155"/>
      <c r="WOU7" s="155"/>
      <c r="WOV7" s="155"/>
      <c r="WOW7" s="155"/>
      <c r="WOX7" s="155"/>
      <c r="WOY7" s="155"/>
      <c r="WOZ7" s="155"/>
      <c r="WPA7" s="155"/>
      <c r="WPB7" s="155"/>
      <c r="WPC7" s="155"/>
      <c r="WPD7" s="155"/>
      <c r="WPE7" s="155"/>
      <c r="WPF7" s="155"/>
      <c r="WPG7" s="155"/>
      <c r="WPH7" s="155"/>
      <c r="WPI7" s="155"/>
      <c r="WPJ7" s="155"/>
      <c r="WPK7" s="155"/>
      <c r="WPL7" s="155"/>
      <c r="WPM7" s="155"/>
      <c r="WPN7" s="155"/>
      <c r="WPO7" s="155"/>
      <c r="WPP7" s="155"/>
      <c r="WPQ7" s="155"/>
      <c r="WPR7" s="155"/>
      <c r="WPS7" s="155"/>
      <c r="WPT7" s="155"/>
      <c r="WPU7" s="155"/>
      <c r="WPV7" s="155"/>
      <c r="WPW7" s="155"/>
      <c r="WPX7" s="155"/>
      <c r="WPY7" s="155"/>
      <c r="WPZ7" s="155"/>
      <c r="WQA7" s="155"/>
      <c r="WQB7" s="155"/>
      <c r="WQC7" s="155"/>
      <c r="WQD7" s="155"/>
      <c r="WQE7" s="155"/>
      <c r="WQF7" s="155"/>
      <c r="WQG7" s="155"/>
      <c r="WQH7" s="155"/>
      <c r="WQI7" s="155"/>
      <c r="WQJ7" s="155"/>
      <c r="WQK7" s="155"/>
      <c r="WQL7" s="155"/>
      <c r="WQM7" s="155"/>
      <c r="WQN7" s="155"/>
      <c r="WQO7" s="155"/>
      <c r="WQP7" s="155"/>
      <c r="WQQ7" s="155"/>
      <c r="WQR7" s="155"/>
      <c r="WQS7" s="155"/>
      <c r="WQT7" s="155"/>
      <c r="WQU7" s="155"/>
      <c r="WQV7" s="155"/>
      <c r="WQW7" s="155"/>
      <c r="WQX7" s="155"/>
      <c r="WQY7" s="155"/>
      <c r="WQZ7" s="155"/>
      <c r="WRA7" s="155"/>
      <c r="WRB7" s="155"/>
      <c r="WRC7" s="155"/>
      <c r="WRD7" s="155"/>
      <c r="WRE7" s="155"/>
      <c r="WRF7" s="155"/>
      <c r="WRG7" s="155"/>
      <c r="WRH7" s="155"/>
      <c r="WRI7" s="155"/>
      <c r="WRJ7" s="155"/>
      <c r="WRK7" s="155"/>
      <c r="WRL7" s="155"/>
      <c r="WRM7" s="155"/>
      <c r="WRN7" s="155"/>
      <c r="WRO7" s="155"/>
      <c r="WRP7" s="155"/>
      <c r="WRQ7" s="155"/>
      <c r="WRR7" s="155"/>
      <c r="WRS7" s="155"/>
      <c r="WRT7" s="155"/>
      <c r="WRU7" s="155"/>
      <c r="WRV7" s="155"/>
      <c r="WRW7" s="155"/>
      <c r="WRX7" s="155"/>
      <c r="WRY7" s="155"/>
      <c r="WRZ7" s="155"/>
      <c r="WSA7" s="155"/>
      <c r="WSB7" s="155"/>
      <c r="WSC7" s="155"/>
      <c r="WSD7" s="155"/>
      <c r="WSE7" s="155"/>
      <c r="WSF7" s="155"/>
      <c r="WSG7" s="155"/>
      <c r="WSH7" s="155"/>
      <c r="WSI7" s="155"/>
      <c r="WSJ7" s="155"/>
      <c r="WSK7" s="155"/>
      <c r="WSL7" s="155"/>
      <c r="WSM7" s="155"/>
      <c r="WSN7" s="155"/>
      <c r="WSO7" s="155"/>
      <c r="WSP7" s="155"/>
      <c r="WSQ7" s="155"/>
      <c r="WSR7" s="155"/>
      <c r="WSS7" s="155"/>
      <c r="WST7" s="155"/>
      <c r="WSU7" s="155"/>
      <c r="WSV7" s="155"/>
      <c r="WSW7" s="155"/>
      <c r="WSX7" s="155"/>
      <c r="WSY7" s="155"/>
      <c r="WSZ7" s="155"/>
      <c r="WTA7" s="155"/>
      <c r="WTB7" s="155"/>
      <c r="WTC7" s="155"/>
      <c r="WTD7" s="155"/>
      <c r="WTE7" s="155"/>
      <c r="WTF7" s="155"/>
      <c r="WTG7" s="155"/>
      <c r="WTH7" s="155"/>
      <c r="WTI7" s="155"/>
      <c r="WTJ7" s="155"/>
      <c r="WTK7" s="155"/>
      <c r="WTL7" s="155"/>
      <c r="WTM7" s="155"/>
      <c r="WTN7" s="155"/>
      <c r="WTO7" s="155"/>
      <c r="WTP7" s="155"/>
      <c r="WTQ7" s="155"/>
      <c r="WTR7" s="155"/>
      <c r="WTS7" s="155"/>
      <c r="WTT7" s="155"/>
      <c r="WTU7" s="155"/>
      <c r="WTV7" s="155"/>
      <c r="WTW7" s="155"/>
      <c r="WTX7" s="155"/>
      <c r="WTY7" s="155"/>
      <c r="WTZ7" s="155"/>
      <c r="WUA7" s="155"/>
      <c r="WUB7" s="155"/>
      <c r="WUC7" s="155"/>
      <c r="WUD7" s="155"/>
      <c r="WUE7" s="155"/>
      <c r="WUF7" s="155"/>
      <c r="WUG7" s="155"/>
      <c r="WUH7" s="155"/>
      <c r="WUI7" s="155"/>
      <c r="WUJ7" s="155"/>
      <c r="WUK7" s="155"/>
      <c r="WUL7" s="155"/>
      <c r="WUM7" s="155"/>
      <c r="WUN7" s="155"/>
      <c r="WUO7" s="155"/>
      <c r="WUP7" s="155"/>
      <c r="WUQ7" s="155"/>
      <c r="WUR7" s="155"/>
      <c r="WUS7" s="155"/>
      <c r="WUT7" s="155"/>
      <c r="WUU7" s="155"/>
      <c r="WUV7" s="155"/>
      <c r="WUW7" s="155"/>
      <c r="WUX7" s="155"/>
      <c r="WUY7" s="155"/>
      <c r="WUZ7" s="155"/>
      <c r="WVA7" s="155"/>
      <c r="WVB7" s="155"/>
      <c r="WVC7" s="155"/>
      <c r="WVD7" s="155"/>
      <c r="WVE7" s="155"/>
      <c r="WVF7" s="155"/>
      <c r="WVG7" s="155"/>
      <c r="WVH7" s="155"/>
      <c r="WVI7" s="155"/>
      <c r="WVJ7" s="155"/>
      <c r="WVK7" s="155"/>
      <c r="WVL7" s="155"/>
      <c r="WVM7" s="155"/>
      <c r="WVN7" s="155"/>
      <c r="WVO7" s="155"/>
      <c r="WVP7" s="155"/>
      <c r="WVQ7" s="155"/>
      <c r="WVR7" s="155"/>
      <c r="WVS7" s="155"/>
      <c r="WVT7" s="155"/>
      <c r="WVU7" s="155"/>
      <c r="WVV7" s="155"/>
      <c r="WVW7" s="155"/>
      <c r="WVX7" s="155"/>
      <c r="WVY7" s="155"/>
      <c r="WVZ7" s="155"/>
      <c r="WWA7" s="155"/>
      <c r="WWB7" s="155"/>
      <c r="WWC7" s="155"/>
      <c r="WWD7" s="155"/>
      <c r="WWE7" s="155"/>
      <c r="WWF7" s="155"/>
      <c r="WWG7" s="155"/>
      <c r="WWH7" s="155"/>
      <c r="WWI7" s="155"/>
      <c r="WWJ7" s="155"/>
      <c r="WWK7" s="155"/>
      <c r="WWL7" s="155"/>
      <c r="WWM7" s="155"/>
      <c r="WWN7" s="155"/>
      <c r="WWO7" s="155"/>
      <c r="WWP7" s="155"/>
      <c r="WWQ7" s="155"/>
      <c r="WWR7" s="155"/>
      <c r="WWS7" s="155"/>
      <c r="WWT7" s="155"/>
      <c r="WWU7" s="155"/>
      <c r="WWV7" s="155"/>
      <c r="WWW7" s="155"/>
      <c r="WWX7" s="155"/>
      <c r="WWY7" s="155"/>
      <c r="WWZ7" s="155"/>
      <c r="WXA7" s="155"/>
      <c r="WXB7" s="155"/>
      <c r="WXC7" s="155"/>
      <c r="WXD7" s="155"/>
      <c r="WXE7" s="155"/>
      <c r="WXF7" s="155"/>
      <c r="WXG7" s="155"/>
      <c r="WXH7" s="155"/>
      <c r="WXI7" s="155"/>
      <c r="WXJ7" s="155"/>
      <c r="WXK7" s="155"/>
      <c r="WXL7" s="155"/>
      <c r="WXM7" s="155"/>
      <c r="WXN7" s="155"/>
      <c r="WXO7" s="155"/>
      <c r="WXP7" s="155"/>
      <c r="WXQ7" s="155"/>
      <c r="WXR7" s="155"/>
      <c r="WXS7" s="155"/>
      <c r="WXT7" s="155"/>
      <c r="WXU7" s="155"/>
      <c r="WXV7" s="155"/>
      <c r="WXW7" s="155"/>
      <c r="WXX7" s="155"/>
      <c r="WXY7" s="155"/>
      <c r="WXZ7" s="155"/>
      <c r="WYA7" s="155"/>
      <c r="WYB7" s="155"/>
      <c r="WYC7" s="155"/>
      <c r="WYD7" s="155"/>
      <c r="WYE7" s="155"/>
      <c r="WYF7" s="155"/>
      <c r="WYG7" s="155"/>
      <c r="WYH7" s="155"/>
      <c r="WYI7" s="155"/>
      <c r="WYJ7" s="155"/>
      <c r="WYK7" s="155"/>
      <c r="WYL7" s="155"/>
      <c r="WYM7" s="155"/>
      <c r="WYN7" s="155"/>
      <c r="WYO7" s="155"/>
      <c r="WYP7" s="155"/>
      <c r="WYQ7" s="155"/>
      <c r="WYR7" s="155"/>
      <c r="WYS7" s="155"/>
      <c r="WYT7" s="155"/>
      <c r="WYU7" s="155"/>
      <c r="WYV7" s="155"/>
      <c r="WYW7" s="155"/>
      <c r="WYX7" s="155"/>
      <c r="WYY7" s="155"/>
      <c r="WYZ7" s="155"/>
      <c r="WZA7" s="155"/>
      <c r="WZB7" s="155"/>
      <c r="WZC7" s="155"/>
      <c r="WZD7" s="155"/>
      <c r="WZE7" s="155"/>
      <c r="WZF7" s="155"/>
      <c r="WZG7" s="155"/>
      <c r="WZH7" s="155"/>
      <c r="WZI7" s="155"/>
      <c r="WZJ7" s="155"/>
      <c r="WZK7" s="155"/>
      <c r="WZL7" s="155"/>
      <c r="WZM7" s="155"/>
      <c r="WZN7" s="155"/>
      <c r="WZO7" s="155"/>
      <c r="WZP7" s="155"/>
      <c r="WZQ7" s="155"/>
      <c r="WZR7" s="155"/>
      <c r="WZS7" s="155"/>
      <c r="WZT7" s="155"/>
      <c r="WZU7" s="155"/>
      <c r="WZV7" s="155"/>
      <c r="WZW7" s="155"/>
      <c r="WZX7" s="155"/>
      <c r="WZY7" s="155"/>
      <c r="WZZ7" s="155"/>
      <c r="XAA7" s="155"/>
      <c r="XAB7" s="155"/>
      <c r="XAC7" s="155"/>
      <c r="XAD7" s="155"/>
      <c r="XAE7" s="155"/>
      <c r="XAF7" s="155"/>
      <c r="XAG7" s="155"/>
      <c r="XAH7" s="155"/>
      <c r="XAI7" s="155"/>
      <c r="XAJ7" s="155"/>
      <c r="XAK7" s="155"/>
      <c r="XAL7" s="155"/>
      <c r="XAM7" s="155"/>
      <c r="XAN7" s="155"/>
      <c r="XAO7" s="155"/>
      <c r="XAP7" s="155"/>
      <c r="XAQ7" s="155"/>
      <c r="XAR7" s="155"/>
      <c r="XAS7" s="155"/>
      <c r="XAT7" s="155"/>
      <c r="XAU7" s="155"/>
      <c r="XAV7" s="155"/>
      <c r="XAW7" s="155"/>
      <c r="XAX7" s="155"/>
      <c r="XAY7" s="155"/>
      <c r="XAZ7" s="155"/>
      <c r="XBA7" s="155"/>
      <c r="XBB7" s="155"/>
      <c r="XBC7" s="155"/>
      <c r="XBD7" s="155"/>
      <c r="XBE7" s="155"/>
      <c r="XBF7" s="155"/>
      <c r="XBG7" s="155"/>
      <c r="XBH7" s="155"/>
      <c r="XBI7" s="155"/>
      <c r="XBJ7" s="155"/>
      <c r="XBK7" s="155"/>
      <c r="XBL7" s="155"/>
      <c r="XBM7" s="155"/>
      <c r="XBN7" s="155"/>
      <c r="XBO7" s="155"/>
      <c r="XBP7" s="155"/>
      <c r="XBQ7" s="155"/>
      <c r="XBR7" s="155"/>
      <c r="XBS7" s="155"/>
      <c r="XBT7" s="155"/>
      <c r="XBU7" s="155"/>
      <c r="XBV7" s="155"/>
      <c r="XBW7" s="155"/>
      <c r="XBX7" s="155"/>
      <c r="XBY7" s="155"/>
      <c r="XBZ7" s="155"/>
      <c r="XCA7" s="155"/>
      <c r="XCB7" s="155"/>
      <c r="XCC7" s="155"/>
      <c r="XCD7" s="155"/>
      <c r="XCE7" s="155"/>
      <c r="XCF7" s="155"/>
      <c r="XCG7" s="155"/>
      <c r="XCH7" s="155"/>
      <c r="XCI7" s="155"/>
      <c r="XCJ7" s="155"/>
      <c r="XCK7" s="155"/>
      <c r="XCL7" s="155"/>
      <c r="XCM7" s="155"/>
      <c r="XCN7" s="155"/>
      <c r="XCO7" s="155"/>
      <c r="XCP7" s="155"/>
      <c r="XCQ7" s="155"/>
      <c r="XCR7" s="155"/>
      <c r="XCS7" s="155"/>
      <c r="XCT7" s="155"/>
      <c r="XCU7" s="155"/>
      <c r="XCV7" s="155"/>
      <c r="XCW7" s="155"/>
      <c r="XCX7" s="155"/>
      <c r="XCY7" s="155"/>
      <c r="XCZ7" s="155"/>
      <c r="XDA7" s="155"/>
      <c r="XDB7" s="155"/>
      <c r="XDC7" s="155"/>
      <c r="XDD7" s="155"/>
      <c r="XDE7" s="155"/>
      <c r="XDF7" s="155"/>
      <c r="XDG7" s="155"/>
      <c r="XDH7" s="155"/>
      <c r="XDI7" s="155"/>
      <c r="XDJ7" s="155"/>
      <c r="XDK7" s="155"/>
      <c r="XDL7" s="155"/>
      <c r="XDM7" s="155"/>
      <c r="XDN7" s="155"/>
      <c r="XDO7" s="155"/>
      <c r="XDP7" s="155"/>
      <c r="XDQ7" s="155"/>
      <c r="XDR7" s="155"/>
      <c r="XDS7" s="155"/>
      <c r="XDT7" s="155"/>
      <c r="XDU7" s="155"/>
      <c r="XDV7" s="155"/>
      <c r="XDW7" s="155"/>
      <c r="XDX7" s="155"/>
      <c r="XDY7" s="155"/>
      <c r="XDZ7" s="155"/>
      <c r="XEA7" s="155"/>
      <c r="XEB7" s="155"/>
      <c r="XEC7" s="155"/>
      <c r="XED7" s="155"/>
      <c r="XEE7" s="155"/>
      <c r="XEF7" s="155"/>
      <c r="XEG7" s="155"/>
      <c r="XEH7" s="155"/>
      <c r="XEI7" s="155"/>
      <c r="XEJ7" s="155"/>
      <c r="XEK7" s="155"/>
      <c r="XEL7" s="155"/>
      <c r="XEM7" s="155"/>
      <c r="XEN7" s="155"/>
      <c r="XEO7" s="155"/>
      <c r="XEP7" s="155"/>
      <c r="XEQ7" s="155"/>
      <c r="XER7" s="155"/>
      <c r="XES7" s="155"/>
      <c r="XET7" s="155"/>
      <c r="XEU7" s="155"/>
      <c r="XEV7" s="155"/>
      <c r="XEW7" s="155"/>
      <c r="XEX7" s="155"/>
      <c r="XEY7" s="155"/>
      <c r="XEZ7" s="155"/>
      <c r="XFA7" s="155"/>
      <c r="XFB7" s="155"/>
      <c r="XFC7" s="155"/>
      <c r="XFD7" s="155"/>
    </row>
    <row r="8" spans="1:16384" s="7" customFormat="1" ht="141" customHeight="1" x14ac:dyDescent="0.25">
      <c r="A8" s="157" t="s">
        <v>219</v>
      </c>
      <c r="B8" s="157"/>
      <c r="C8" s="157"/>
      <c r="D8" s="157"/>
      <c r="E8" s="157"/>
      <c r="F8" s="157"/>
      <c r="G8" s="157"/>
      <c r="H8" s="157"/>
    </row>
    <row r="9" spans="1:16384" s="7" customFormat="1" ht="21.4" customHeight="1" x14ac:dyDescent="0.25">
      <c r="A9" s="155" t="s">
        <v>36</v>
      </c>
      <c r="B9" s="155"/>
      <c r="C9" s="155"/>
      <c r="D9" s="155"/>
      <c r="E9" s="155"/>
      <c r="F9" s="155"/>
      <c r="G9" s="155"/>
      <c r="H9" s="155"/>
      <c r="I9" s="155"/>
      <c r="J9" s="155"/>
      <c r="K9" s="155"/>
      <c r="L9" s="155"/>
      <c r="M9" s="155"/>
      <c r="N9" s="155"/>
      <c r="O9" s="155"/>
      <c r="P9" s="155"/>
      <c r="Q9" s="155"/>
      <c r="R9" s="155"/>
      <c r="S9" s="155"/>
      <c r="T9" s="155"/>
      <c r="U9" s="155"/>
      <c r="V9" s="155"/>
      <c r="W9" s="155"/>
      <c r="X9" s="155"/>
      <c r="Y9" s="155"/>
      <c r="Z9" s="155"/>
      <c r="AA9" s="155"/>
      <c r="AB9" s="155"/>
      <c r="AC9" s="155"/>
      <c r="AD9" s="155"/>
      <c r="AE9" s="155"/>
      <c r="AF9" s="155"/>
      <c r="AG9" s="155"/>
      <c r="AH9" s="155"/>
      <c r="AI9" s="155"/>
      <c r="AJ9" s="155"/>
      <c r="AK9" s="155"/>
      <c r="AL9" s="155"/>
      <c r="AM9" s="155"/>
      <c r="AN9" s="155"/>
      <c r="AO9" s="155"/>
      <c r="AP9" s="155"/>
      <c r="AQ9" s="155"/>
      <c r="AR9" s="155"/>
      <c r="AS9" s="155"/>
      <c r="AT9" s="155"/>
      <c r="AU9" s="155"/>
      <c r="AV9" s="155"/>
      <c r="AW9" s="155"/>
      <c r="AX9" s="155"/>
      <c r="AY9" s="155"/>
      <c r="AZ9" s="155"/>
      <c r="BA9" s="155"/>
      <c r="BB9" s="155"/>
      <c r="BC9" s="155"/>
      <c r="BD9" s="155"/>
      <c r="BE9" s="155"/>
      <c r="BF9" s="155"/>
      <c r="BG9" s="155"/>
      <c r="BH9" s="155"/>
      <c r="BI9" s="155"/>
      <c r="BJ9" s="155"/>
      <c r="BK9" s="155"/>
      <c r="BL9" s="155"/>
      <c r="BM9" s="155"/>
      <c r="BN9" s="155"/>
      <c r="BO9" s="155"/>
      <c r="BP9" s="155"/>
      <c r="BQ9" s="155"/>
      <c r="BR9" s="155"/>
      <c r="BS9" s="155"/>
      <c r="BT9" s="155"/>
      <c r="BU9" s="155"/>
      <c r="BV9" s="155"/>
      <c r="BW9" s="155"/>
      <c r="BX9" s="155"/>
      <c r="BY9" s="155"/>
      <c r="BZ9" s="155"/>
      <c r="CA9" s="155"/>
      <c r="CB9" s="155"/>
      <c r="CC9" s="155"/>
      <c r="CD9" s="155"/>
      <c r="CE9" s="155"/>
      <c r="CF9" s="155"/>
      <c r="CG9" s="155"/>
      <c r="CH9" s="155"/>
      <c r="CI9" s="155"/>
      <c r="CJ9" s="155"/>
      <c r="CK9" s="155"/>
      <c r="CL9" s="155"/>
      <c r="CM9" s="155"/>
      <c r="CN9" s="155"/>
      <c r="CO9" s="155"/>
      <c r="CP9" s="155"/>
      <c r="CQ9" s="155"/>
      <c r="CR9" s="155"/>
      <c r="CS9" s="155"/>
      <c r="CT9" s="155"/>
      <c r="CU9" s="155"/>
      <c r="CV9" s="155"/>
      <c r="CW9" s="155"/>
      <c r="CX9" s="155"/>
      <c r="CY9" s="155"/>
      <c r="CZ9" s="155"/>
      <c r="DA9" s="155"/>
      <c r="DB9" s="155"/>
      <c r="DC9" s="155"/>
      <c r="DD9" s="155"/>
      <c r="DE9" s="155"/>
      <c r="DF9" s="155"/>
      <c r="DG9" s="155"/>
      <c r="DH9" s="155"/>
      <c r="DI9" s="155"/>
      <c r="DJ9" s="155"/>
      <c r="DK9" s="155"/>
      <c r="DL9" s="155"/>
      <c r="DM9" s="155"/>
      <c r="DN9" s="155"/>
      <c r="DO9" s="155"/>
      <c r="DP9" s="155"/>
      <c r="DQ9" s="155"/>
      <c r="DR9" s="155"/>
      <c r="DS9" s="155"/>
      <c r="DT9" s="155"/>
      <c r="DU9" s="155"/>
      <c r="DV9" s="155"/>
      <c r="DW9" s="155"/>
      <c r="DX9" s="155"/>
      <c r="DY9" s="155"/>
      <c r="DZ9" s="155"/>
      <c r="EA9" s="155"/>
      <c r="EB9" s="155"/>
      <c r="EC9" s="155"/>
      <c r="ED9" s="155"/>
      <c r="EE9" s="155"/>
      <c r="EF9" s="155"/>
      <c r="EG9" s="155"/>
      <c r="EH9" s="155"/>
      <c r="EI9" s="155"/>
      <c r="EJ9" s="155"/>
      <c r="EK9" s="155"/>
      <c r="EL9" s="155"/>
      <c r="EM9" s="155"/>
      <c r="EN9" s="155"/>
      <c r="EO9" s="155"/>
      <c r="EP9" s="155"/>
      <c r="EQ9" s="155"/>
      <c r="ER9" s="155"/>
      <c r="ES9" s="155"/>
      <c r="ET9" s="155"/>
      <c r="EU9" s="155"/>
      <c r="EV9" s="155"/>
      <c r="EW9" s="155"/>
      <c r="EX9" s="155"/>
      <c r="EY9" s="155"/>
      <c r="EZ9" s="155"/>
      <c r="FA9" s="155"/>
      <c r="FB9" s="155"/>
      <c r="FC9" s="155"/>
      <c r="FD9" s="155"/>
      <c r="FE9" s="155"/>
      <c r="FF9" s="155"/>
      <c r="FG9" s="155"/>
      <c r="FH9" s="155"/>
      <c r="FI9" s="155"/>
      <c r="FJ9" s="155"/>
      <c r="FK9" s="155"/>
      <c r="FL9" s="155"/>
      <c r="FM9" s="155"/>
      <c r="FN9" s="155"/>
      <c r="FO9" s="155"/>
      <c r="FP9" s="155"/>
      <c r="FQ9" s="155"/>
      <c r="FR9" s="155"/>
      <c r="FS9" s="155"/>
      <c r="FT9" s="155"/>
      <c r="FU9" s="155"/>
      <c r="FV9" s="155"/>
      <c r="FW9" s="155"/>
      <c r="FX9" s="155"/>
      <c r="FY9" s="155"/>
      <c r="FZ9" s="155"/>
      <c r="GA9" s="155"/>
      <c r="GB9" s="155"/>
      <c r="GC9" s="155"/>
      <c r="GD9" s="155"/>
      <c r="GE9" s="155"/>
      <c r="GF9" s="155"/>
      <c r="GG9" s="155"/>
      <c r="GH9" s="155"/>
      <c r="GI9" s="155"/>
      <c r="GJ9" s="155"/>
      <c r="GK9" s="155"/>
      <c r="GL9" s="155"/>
      <c r="GM9" s="155"/>
      <c r="GN9" s="155"/>
      <c r="GO9" s="155"/>
      <c r="GP9" s="155"/>
      <c r="GQ9" s="155"/>
      <c r="GR9" s="155"/>
      <c r="GS9" s="155"/>
      <c r="GT9" s="155"/>
      <c r="GU9" s="155"/>
      <c r="GV9" s="155"/>
      <c r="GW9" s="155"/>
      <c r="GX9" s="155"/>
      <c r="GY9" s="155"/>
      <c r="GZ9" s="155"/>
      <c r="HA9" s="155"/>
      <c r="HB9" s="155"/>
      <c r="HC9" s="155"/>
      <c r="HD9" s="155"/>
      <c r="HE9" s="155"/>
      <c r="HF9" s="155"/>
      <c r="HG9" s="155"/>
      <c r="HH9" s="155"/>
      <c r="HI9" s="155"/>
      <c r="HJ9" s="155"/>
      <c r="HK9" s="155"/>
      <c r="HL9" s="155"/>
      <c r="HM9" s="155"/>
      <c r="HN9" s="155"/>
      <c r="HO9" s="155"/>
      <c r="HP9" s="155"/>
      <c r="HQ9" s="155"/>
      <c r="HR9" s="155"/>
      <c r="HS9" s="155"/>
      <c r="HT9" s="155"/>
      <c r="HU9" s="155"/>
      <c r="HV9" s="155"/>
      <c r="HW9" s="155"/>
      <c r="HX9" s="155"/>
      <c r="HY9" s="155"/>
      <c r="HZ9" s="155"/>
      <c r="IA9" s="155"/>
      <c r="IB9" s="155"/>
      <c r="IC9" s="155"/>
      <c r="ID9" s="155"/>
      <c r="IE9" s="155"/>
      <c r="IF9" s="155"/>
      <c r="IG9" s="155"/>
      <c r="IH9" s="155"/>
      <c r="II9" s="155"/>
      <c r="IJ9" s="155"/>
      <c r="IK9" s="155"/>
      <c r="IL9" s="155"/>
      <c r="IM9" s="155"/>
      <c r="IN9" s="155"/>
      <c r="IO9" s="155"/>
      <c r="IP9" s="155"/>
      <c r="IQ9" s="155"/>
      <c r="IR9" s="155"/>
      <c r="IS9" s="155"/>
      <c r="IT9" s="155"/>
      <c r="IU9" s="155"/>
      <c r="IV9" s="155"/>
      <c r="IW9" s="155"/>
      <c r="IX9" s="155"/>
      <c r="IY9" s="155"/>
      <c r="IZ9" s="155"/>
      <c r="JA9" s="155"/>
      <c r="JB9" s="155"/>
      <c r="JC9" s="155"/>
      <c r="JD9" s="155"/>
      <c r="JE9" s="155"/>
      <c r="JF9" s="155"/>
      <c r="JG9" s="155"/>
      <c r="JH9" s="155"/>
      <c r="JI9" s="155"/>
      <c r="JJ9" s="155"/>
      <c r="JK9" s="155"/>
      <c r="JL9" s="155"/>
      <c r="JM9" s="155"/>
      <c r="JN9" s="155"/>
      <c r="JO9" s="155"/>
      <c r="JP9" s="155"/>
      <c r="JQ9" s="155"/>
      <c r="JR9" s="155"/>
      <c r="JS9" s="155"/>
      <c r="JT9" s="155"/>
      <c r="JU9" s="155"/>
      <c r="JV9" s="155"/>
      <c r="JW9" s="155"/>
      <c r="JX9" s="155"/>
      <c r="JY9" s="155"/>
      <c r="JZ9" s="155"/>
      <c r="KA9" s="155"/>
      <c r="KB9" s="155"/>
      <c r="KC9" s="155"/>
      <c r="KD9" s="155"/>
      <c r="KE9" s="155"/>
      <c r="KF9" s="155"/>
      <c r="KG9" s="155"/>
      <c r="KH9" s="155"/>
      <c r="KI9" s="155"/>
      <c r="KJ9" s="155"/>
      <c r="KK9" s="155"/>
      <c r="KL9" s="155"/>
      <c r="KM9" s="155"/>
      <c r="KN9" s="155"/>
      <c r="KO9" s="155"/>
      <c r="KP9" s="155"/>
      <c r="KQ9" s="155"/>
      <c r="KR9" s="155"/>
      <c r="KS9" s="155"/>
      <c r="KT9" s="155"/>
      <c r="KU9" s="155"/>
      <c r="KV9" s="155"/>
      <c r="KW9" s="155"/>
      <c r="KX9" s="155"/>
      <c r="KY9" s="155"/>
      <c r="KZ9" s="155"/>
      <c r="LA9" s="155"/>
      <c r="LB9" s="155"/>
      <c r="LC9" s="155"/>
      <c r="LD9" s="155"/>
      <c r="LE9" s="155"/>
      <c r="LF9" s="155"/>
      <c r="LG9" s="155"/>
      <c r="LH9" s="155"/>
      <c r="LI9" s="155"/>
      <c r="LJ9" s="155"/>
      <c r="LK9" s="155"/>
      <c r="LL9" s="155"/>
      <c r="LM9" s="155"/>
      <c r="LN9" s="155"/>
      <c r="LO9" s="155"/>
      <c r="LP9" s="155"/>
      <c r="LQ9" s="155"/>
      <c r="LR9" s="155"/>
      <c r="LS9" s="155"/>
      <c r="LT9" s="155"/>
      <c r="LU9" s="155"/>
      <c r="LV9" s="155"/>
      <c r="LW9" s="155"/>
      <c r="LX9" s="155"/>
      <c r="LY9" s="155"/>
      <c r="LZ9" s="155"/>
      <c r="MA9" s="155"/>
      <c r="MB9" s="155"/>
      <c r="MC9" s="155"/>
      <c r="MD9" s="155"/>
      <c r="ME9" s="155"/>
      <c r="MF9" s="155"/>
      <c r="MG9" s="155"/>
      <c r="MH9" s="155"/>
      <c r="MI9" s="155"/>
      <c r="MJ9" s="155"/>
      <c r="MK9" s="155"/>
      <c r="ML9" s="155"/>
      <c r="MM9" s="155"/>
      <c r="MN9" s="155"/>
      <c r="MO9" s="155"/>
      <c r="MP9" s="155"/>
      <c r="MQ9" s="155"/>
      <c r="MR9" s="155"/>
      <c r="MS9" s="155"/>
      <c r="MT9" s="155"/>
      <c r="MU9" s="155"/>
      <c r="MV9" s="155"/>
      <c r="MW9" s="155"/>
      <c r="MX9" s="155"/>
      <c r="MY9" s="155"/>
      <c r="MZ9" s="155"/>
      <c r="NA9" s="155"/>
      <c r="NB9" s="155"/>
      <c r="NC9" s="155"/>
      <c r="ND9" s="155"/>
      <c r="NE9" s="155"/>
      <c r="NF9" s="155"/>
      <c r="NG9" s="155"/>
      <c r="NH9" s="155"/>
      <c r="NI9" s="155"/>
      <c r="NJ9" s="155"/>
      <c r="NK9" s="155"/>
      <c r="NL9" s="155"/>
      <c r="NM9" s="155"/>
      <c r="NN9" s="155"/>
      <c r="NO9" s="155"/>
      <c r="NP9" s="155"/>
      <c r="NQ9" s="155"/>
      <c r="NR9" s="155"/>
      <c r="NS9" s="155"/>
      <c r="NT9" s="155"/>
      <c r="NU9" s="155"/>
      <c r="NV9" s="155"/>
      <c r="NW9" s="155"/>
      <c r="NX9" s="155"/>
      <c r="NY9" s="155"/>
      <c r="NZ9" s="155"/>
      <c r="OA9" s="155"/>
      <c r="OB9" s="155"/>
      <c r="OC9" s="155"/>
      <c r="OD9" s="155"/>
      <c r="OE9" s="155"/>
      <c r="OF9" s="155"/>
      <c r="OG9" s="155"/>
      <c r="OH9" s="155"/>
      <c r="OI9" s="155"/>
      <c r="OJ9" s="155"/>
      <c r="OK9" s="155"/>
      <c r="OL9" s="155"/>
      <c r="OM9" s="155"/>
      <c r="ON9" s="155"/>
      <c r="OO9" s="155"/>
      <c r="OP9" s="155"/>
      <c r="OQ9" s="155"/>
      <c r="OR9" s="155"/>
      <c r="OS9" s="155"/>
      <c r="OT9" s="155"/>
      <c r="OU9" s="155"/>
      <c r="OV9" s="155"/>
      <c r="OW9" s="155"/>
      <c r="OX9" s="155"/>
      <c r="OY9" s="155"/>
      <c r="OZ9" s="155"/>
      <c r="PA9" s="155"/>
      <c r="PB9" s="155"/>
      <c r="PC9" s="155"/>
      <c r="PD9" s="155"/>
      <c r="PE9" s="155"/>
      <c r="PF9" s="155"/>
      <c r="PG9" s="155"/>
      <c r="PH9" s="155"/>
      <c r="PI9" s="155"/>
      <c r="PJ9" s="155"/>
      <c r="PK9" s="155"/>
      <c r="PL9" s="155"/>
      <c r="PM9" s="155"/>
      <c r="PN9" s="155"/>
      <c r="PO9" s="155"/>
      <c r="PP9" s="155"/>
      <c r="PQ9" s="155"/>
      <c r="PR9" s="155"/>
      <c r="PS9" s="155"/>
      <c r="PT9" s="155"/>
      <c r="PU9" s="155"/>
      <c r="PV9" s="155"/>
      <c r="PW9" s="155"/>
      <c r="PX9" s="155"/>
      <c r="PY9" s="155"/>
      <c r="PZ9" s="155"/>
      <c r="QA9" s="155"/>
      <c r="QB9" s="155"/>
      <c r="QC9" s="155"/>
      <c r="QD9" s="155"/>
      <c r="QE9" s="155"/>
      <c r="QF9" s="155"/>
      <c r="QG9" s="155"/>
      <c r="QH9" s="155"/>
      <c r="QI9" s="155"/>
      <c r="QJ9" s="155"/>
      <c r="QK9" s="155"/>
      <c r="QL9" s="155"/>
      <c r="QM9" s="155"/>
      <c r="QN9" s="155"/>
      <c r="QO9" s="155"/>
      <c r="QP9" s="155"/>
      <c r="QQ9" s="155"/>
      <c r="QR9" s="155"/>
      <c r="QS9" s="155"/>
      <c r="QT9" s="155"/>
      <c r="QU9" s="155"/>
      <c r="QV9" s="155"/>
      <c r="QW9" s="155"/>
      <c r="QX9" s="155"/>
      <c r="QY9" s="155"/>
      <c r="QZ9" s="155"/>
      <c r="RA9" s="155"/>
      <c r="RB9" s="155"/>
      <c r="RC9" s="155"/>
      <c r="RD9" s="155"/>
      <c r="RE9" s="155"/>
      <c r="RF9" s="155"/>
      <c r="RG9" s="155"/>
      <c r="RH9" s="155"/>
      <c r="RI9" s="155"/>
      <c r="RJ9" s="155"/>
      <c r="RK9" s="155"/>
      <c r="RL9" s="155"/>
      <c r="RM9" s="155"/>
      <c r="RN9" s="155"/>
      <c r="RO9" s="155"/>
      <c r="RP9" s="155"/>
      <c r="RQ9" s="155"/>
      <c r="RR9" s="155"/>
      <c r="RS9" s="155"/>
      <c r="RT9" s="155"/>
      <c r="RU9" s="155"/>
      <c r="RV9" s="155"/>
      <c r="RW9" s="155"/>
      <c r="RX9" s="155"/>
      <c r="RY9" s="155"/>
      <c r="RZ9" s="155"/>
      <c r="SA9" s="155"/>
      <c r="SB9" s="155"/>
      <c r="SC9" s="155"/>
      <c r="SD9" s="155"/>
      <c r="SE9" s="155"/>
      <c r="SF9" s="155"/>
      <c r="SG9" s="155"/>
      <c r="SH9" s="155"/>
      <c r="SI9" s="155"/>
      <c r="SJ9" s="155"/>
      <c r="SK9" s="155"/>
      <c r="SL9" s="155"/>
      <c r="SM9" s="155"/>
      <c r="SN9" s="155"/>
      <c r="SO9" s="155"/>
      <c r="SP9" s="155"/>
      <c r="SQ9" s="155"/>
      <c r="SR9" s="155"/>
      <c r="SS9" s="155"/>
      <c r="ST9" s="155"/>
      <c r="SU9" s="155"/>
      <c r="SV9" s="155"/>
      <c r="SW9" s="155"/>
      <c r="SX9" s="155"/>
      <c r="SY9" s="155"/>
      <c r="SZ9" s="155"/>
      <c r="TA9" s="155"/>
      <c r="TB9" s="155"/>
      <c r="TC9" s="155"/>
      <c r="TD9" s="155"/>
      <c r="TE9" s="155"/>
      <c r="TF9" s="155"/>
      <c r="TG9" s="155"/>
      <c r="TH9" s="155"/>
      <c r="TI9" s="155"/>
      <c r="TJ9" s="155"/>
      <c r="TK9" s="155"/>
      <c r="TL9" s="155"/>
      <c r="TM9" s="155"/>
      <c r="TN9" s="155"/>
      <c r="TO9" s="155"/>
      <c r="TP9" s="155"/>
      <c r="TQ9" s="155"/>
      <c r="TR9" s="155"/>
      <c r="TS9" s="155"/>
      <c r="TT9" s="155"/>
      <c r="TU9" s="155"/>
      <c r="TV9" s="155"/>
      <c r="TW9" s="155"/>
      <c r="TX9" s="155"/>
      <c r="TY9" s="155"/>
      <c r="TZ9" s="155"/>
      <c r="UA9" s="155"/>
      <c r="UB9" s="155"/>
      <c r="UC9" s="155"/>
      <c r="UD9" s="155"/>
      <c r="UE9" s="155"/>
      <c r="UF9" s="155"/>
      <c r="UG9" s="155"/>
      <c r="UH9" s="155"/>
      <c r="UI9" s="155"/>
      <c r="UJ9" s="155"/>
      <c r="UK9" s="155"/>
      <c r="UL9" s="155"/>
      <c r="UM9" s="155"/>
      <c r="UN9" s="155"/>
      <c r="UO9" s="155"/>
      <c r="UP9" s="155"/>
      <c r="UQ9" s="155"/>
      <c r="UR9" s="155"/>
      <c r="US9" s="155"/>
      <c r="UT9" s="155"/>
      <c r="UU9" s="155"/>
      <c r="UV9" s="155"/>
      <c r="UW9" s="155"/>
      <c r="UX9" s="155"/>
      <c r="UY9" s="155"/>
      <c r="UZ9" s="155"/>
      <c r="VA9" s="155"/>
      <c r="VB9" s="155"/>
      <c r="VC9" s="155"/>
      <c r="VD9" s="155"/>
      <c r="VE9" s="155"/>
      <c r="VF9" s="155"/>
      <c r="VG9" s="155"/>
      <c r="VH9" s="155"/>
      <c r="VI9" s="155"/>
      <c r="VJ9" s="155"/>
      <c r="VK9" s="155"/>
      <c r="VL9" s="155"/>
      <c r="VM9" s="155"/>
      <c r="VN9" s="155"/>
      <c r="VO9" s="155"/>
      <c r="VP9" s="155"/>
      <c r="VQ9" s="155"/>
      <c r="VR9" s="155"/>
      <c r="VS9" s="155"/>
      <c r="VT9" s="155"/>
      <c r="VU9" s="155"/>
      <c r="VV9" s="155"/>
      <c r="VW9" s="155"/>
      <c r="VX9" s="155"/>
      <c r="VY9" s="155"/>
      <c r="VZ9" s="155"/>
      <c r="WA9" s="155"/>
      <c r="WB9" s="155"/>
      <c r="WC9" s="155"/>
      <c r="WD9" s="155"/>
      <c r="WE9" s="155"/>
      <c r="WF9" s="155"/>
      <c r="WG9" s="155"/>
      <c r="WH9" s="155"/>
      <c r="WI9" s="155"/>
      <c r="WJ9" s="155"/>
      <c r="WK9" s="155"/>
      <c r="WL9" s="155"/>
      <c r="WM9" s="155"/>
      <c r="WN9" s="155"/>
      <c r="WO9" s="155"/>
      <c r="WP9" s="155"/>
      <c r="WQ9" s="155"/>
      <c r="WR9" s="155"/>
      <c r="WS9" s="155"/>
      <c r="WT9" s="155"/>
      <c r="WU9" s="155"/>
      <c r="WV9" s="155"/>
      <c r="WW9" s="155"/>
      <c r="WX9" s="155"/>
      <c r="WY9" s="155"/>
      <c r="WZ9" s="155"/>
      <c r="XA9" s="155"/>
      <c r="XB9" s="155"/>
      <c r="XC9" s="155"/>
      <c r="XD9" s="155"/>
      <c r="XE9" s="155"/>
      <c r="XF9" s="155"/>
      <c r="XG9" s="155"/>
      <c r="XH9" s="155"/>
      <c r="XI9" s="155"/>
      <c r="XJ9" s="155"/>
      <c r="XK9" s="155"/>
      <c r="XL9" s="155"/>
      <c r="XM9" s="155"/>
      <c r="XN9" s="155"/>
      <c r="XO9" s="155"/>
      <c r="XP9" s="155"/>
      <c r="XQ9" s="155"/>
      <c r="XR9" s="155"/>
      <c r="XS9" s="155"/>
      <c r="XT9" s="155"/>
      <c r="XU9" s="155"/>
      <c r="XV9" s="155"/>
      <c r="XW9" s="155"/>
      <c r="XX9" s="155"/>
      <c r="XY9" s="155"/>
      <c r="XZ9" s="155"/>
      <c r="YA9" s="155"/>
      <c r="YB9" s="155"/>
      <c r="YC9" s="155"/>
      <c r="YD9" s="155"/>
      <c r="YE9" s="155"/>
      <c r="YF9" s="155"/>
      <c r="YG9" s="155"/>
      <c r="YH9" s="155"/>
      <c r="YI9" s="155"/>
      <c r="YJ9" s="155"/>
      <c r="YK9" s="155"/>
      <c r="YL9" s="155"/>
      <c r="YM9" s="155"/>
      <c r="YN9" s="155"/>
      <c r="YO9" s="155"/>
      <c r="YP9" s="155"/>
      <c r="YQ9" s="155"/>
      <c r="YR9" s="155"/>
      <c r="YS9" s="155"/>
      <c r="YT9" s="155"/>
      <c r="YU9" s="155"/>
      <c r="YV9" s="155"/>
      <c r="YW9" s="155"/>
      <c r="YX9" s="155"/>
      <c r="YY9" s="155"/>
      <c r="YZ9" s="155"/>
      <c r="ZA9" s="155"/>
      <c r="ZB9" s="155"/>
      <c r="ZC9" s="155"/>
      <c r="ZD9" s="155"/>
      <c r="ZE9" s="155"/>
      <c r="ZF9" s="155"/>
      <c r="ZG9" s="155"/>
      <c r="ZH9" s="155"/>
      <c r="ZI9" s="155"/>
      <c r="ZJ9" s="155"/>
      <c r="ZK9" s="155"/>
      <c r="ZL9" s="155"/>
      <c r="ZM9" s="155"/>
      <c r="ZN9" s="155"/>
      <c r="ZO9" s="155"/>
      <c r="ZP9" s="155"/>
      <c r="ZQ9" s="155"/>
      <c r="ZR9" s="155"/>
      <c r="ZS9" s="155"/>
      <c r="ZT9" s="155"/>
      <c r="ZU9" s="155"/>
      <c r="ZV9" s="155"/>
      <c r="ZW9" s="155"/>
      <c r="ZX9" s="155"/>
      <c r="ZY9" s="155"/>
      <c r="ZZ9" s="155"/>
      <c r="AAA9" s="155"/>
      <c r="AAB9" s="155"/>
      <c r="AAC9" s="155"/>
      <c r="AAD9" s="155"/>
      <c r="AAE9" s="155"/>
      <c r="AAF9" s="155"/>
      <c r="AAG9" s="155"/>
      <c r="AAH9" s="155"/>
      <c r="AAI9" s="155"/>
      <c r="AAJ9" s="155"/>
      <c r="AAK9" s="155"/>
      <c r="AAL9" s="155"/>
      <c r="AAM9" s="155"/>
      <c r="AAN9" s="155"/>
      <c r="AAO9" s="155"/>
      <c r="AAP9" s="155"/>
      <c r="AAQ9" s="155"/>
      <c r="AAR9" s="155"/>
      <c r="AAS9" s="155"/>
      <c r="AAT9" s="155"/>
      <c r="AAU9" s="155"/>
      <c r="AAV9" s="155"/>
      <c r="AAW9" s="155"/>
      <c r="AAX9" s="155"/>
      <c r="AAY9" s="155"/>
      <c r="AAZ9" s="155"/>
      <c r="ABA9" s="155"/>
      <c r="ABB9" s="155"/>
      <c r="ABC9" s="155"/>
      <c r="ABD9" s="155"/>
      <c r="ABE9" s="155"/>
      <c r="ABF9" s="155"/>
      <c r="ABG9" s="155"/>
      <c r="ABH9" s="155"/>
      <c r="ABI9" s="155"/>
      <c r="ABJ9" s="155"/>
      <c r="ABK9" s="155"/>
      <c r="ABL9" s="155"/>
      <c r="ABM9" s="155"/>
      <c r="ABN9" s="155"/>
      <c r="ABO9" s="155"/>
      <c r="ABP9" s="155"/>
      <c r="ABQ9" s="155"/>
      <c r="ABR9" s="155"/>
      <c r="ABS9" s="155"/>
      <c r="ABT9" s="155"/>
      <c r="ABU9" s="155"/>
      <c r="ABV9" s="155"/>
      <c r="ABW9" s="155"/>
      <c r="ABX9" s="155"/>
      <c r="ABY9" s="155"/>
      <c r="ABZ9" s="155"/>
      <c r="ACA9" s="155"/>
      <c r="ACB9" s="155"/>
      <c r="ACC9" s="155"/>
      <c r="ACD9" s="155"/>
      <c r="ACE9" s="155"/>
      <c r="ACF9" s="155"/>
      <c r="ACG9" s="155"/>
      <c r="ACH9" s="155"/>
      <c r="ACI9" s="155"/>
      <c r="ACJ9" s="155"/>
      <c r="ACK9" s="155"/>
      <c r="ACL9" s="155"/>
      <c r="ACM9" s="155"/>
      <c r="ACN9" s="155"/>
      <c r="ACO9" s="155"/>
      <c r="ACP9" s="155"/>
      <c r="ACQ9" s="155"/>
      <c r="ACR9" s="155"/>
      <c r="ACS9" s="155"/>
      <c r="ACT9" s="155"/>
      <c r="ACU9" s="155"/>
      <c r="ACV9" s="155"/>
      <c r="ACW9" s="155"/>
      <c r="ACX9" s="155"/>
      <c r="ACY9" s="155"/>
      <c r="ACZ9" s="155"/>
      <c r="ADA9" s="155"/>
      <c r="ADB9" s="155"/>
      <c r="ADC9" s="155"/>
      <c r="ADD9" s="155"/>
      <c r="ADE9" s="155"/>
      <c r="ADF9" s="155"/>
      <c r="ADG9" s="155"/>
      <c r="ADH9" s="155"/>
      <c r="ADI9" s="155"/>
      <c r="ADJ9" s="155"/>
      <c r="ADK9" s="155"/>
      <c r="ADL9" s="155"/>
      <c r="ADM9" s="155"/>
      <c r="ADN9" s="155"/>
      <c r="ADO9" s="155"/>
      <c r="ADP9" s="155"/>
      <c r="ADQ9" s="155"/>
      <c r="ADR9" s="155"/>
      <c r="ADS9" s="155"/>
      <c r="ADT9" s="155"/>
      <c r="ADU9" s="155"/>
      <c r="ADV9" s="155"/>
      <c r="ADW9" s="155"/>
      <c r="ADX9" s="155"/>
      <c r="ADY9" s="155"/>
      <c r="ADZ9" s="155"/>
      <c r="AEA9" s="155"/>
      <c r="AEB9" s="155"/>
      <c r="AEC9" s="155"/>
      <c r="AED9" s="155"/>
      <c r="AEE9" s="155"/>
      <c r="AEF9" s="155"/>
      <c r="AEG9" s="155"/>
      <c r="AEH9" s="155"/>
      <c r="AEI9" s="155"/>
      <c r="AEJ9" s="155"/>
      <c r="AEK9" s="155"/>
      <c r="AEL9" s="155"/>
      <c r="AEM9" s="155"/>
      <c r="AEN9" s="155"/>
      <c r="AEO9" s="155"/>
      <c r="AEP9" s="155"/>
      <c r="AEQ9" s="155"/>
      <c r="AER9" s="155"/>
      <c r="AES9" s="155"/>
      <c r="AET9" s="155"/>
      <c r="AEU9" s="155"/>
      <c r="AEV9" s="155"/>
      <c r="AEW9" s="155"/>
      <c r="AEX9" s="155"/>
      <c r="AEY9" s="155"/>
      <c r="AEZ9" s="155"/>
      <c r="AFA9" s="155"/>
      <c r="AFB9" s="155"/>
      <c r="AFC9" s="155"/>
      <c r="AFD9" s="155"/>
      <c r="AFE9" s="155"/>
      <c r="AFF9" s="155"/>
      <c r="AFG9" s="155"/>
      <c r="AFH9" s="155"/>
      <c r="AFI9" s="155"/>
      <c r="AFJ9" s="155"/>
      <c r="AFK9" s="155"/>
      <c r="AFL9" s="155"/>
      <c r="AFM9" s="155"/>
      <c r="AFN9" s="155"/>
      <c r="AFO9" s="155"/>
      <c r="AFP9" s="155"/>
      <c r="AFQ9" s="155"/>
      <c r="AFR9" s="155"/>
      <c r="AFS9" s="155"/>
      <c r="AFT9" s="155"/>
      <c r="AFU9" s="155"/>
      <c r="AFV9" s="155"/>
      <c r="AFW9" s="155"/>
      <c r="AFX9" s="155"/>
      <c r="AFY9" s="155"/>
      <c r="AFZ9" s="155"/>
      <c r="AGA9" s="155"/>
      <c r="AGB9" s="155"/>
      <c r="AGC9" s="155"/>
      <c r="AGD9" s="155"/>
      <c r="AGE9" s="155"/>
      <c r="AGF9" s="155"/>
      <c r="AGG9" s="155"/>
      <c r="AGH9" s="155"/>
      <c r="AGI9" s="155"/>
      <c r="AGJ9" s="155"/>
      <c r="AGK9" s="155"/>
      <c r="AGL9" s="155"/>
      <c r="AGM9" s="155"/>
      <c r="AGN9" s="155"/>
      <c r="AGO9" s="155"/>
      <c r="AGP9" s="155"/>
      <c r="AGQ9" s="155"/>
      <c r="AGR9" s="155"/>
      <c r="AGS9" s="155"/>
      <c r="AGT9" s="155"/>
      <c r="AGU9" s="155"/>
      <c r="AGV9" s="155"/>
      <c r="AGW9" s="155"/>
      <c r="AGX9" s="155"/>
      <c r="AGY9" s="155"/>
      <c r="AGZ9" s="155"/>
      <c r="AHA9" s="155"/>
      <c r="AHB9" s="155"/>
      <c r="AHC9" s="155"/>
      <c r="AHD9" s="155"/>
      <c r="AHE9" s="155"/>
      <c r="AHF9" s="155"/>
      <c r="AHG9" s="155"/>
      <c r="AHH9" s="155"/>
      <c r="AHI9" s="155"/>
      <c r="AHJ9" s="155"/>
      <c r="AHK9" s="155"/>
      <c r="AHL9" s="155"/>
      <c r="AHM9" s="155"/>
      <c r="AHN9" s="155"/>
      <c r="AHO9" s="155"/>
      <c r="AHP9" s="155"/>
      <c r="AHQ9" s="155"/>
      <c r="AHR9" s="155"/>
      <c r="AHS9" s="155"/>
      <c r="AHT9" s="155"/>
      <c r="AHU9" s="155"/>
      <c r="AHV9" s="155"/>
      <c r="AHW9" s="155"/>
      <c r="AHX9" s="155"/>
      <c r="AHY9" s="155"/>
      <c r="AHZ9" s="155"/>
      <c r="AIA9" s="155"/>
      <c r="AIB9" s="155"/>
      <c r="AIC9" s="155"/>
      <c r="AID9" s="155"/>
      <c r="AIE9" s="155"/>
      <c r="AIF9" s="155"/>
      <c r="AIG9" s="155"/>
      <c r="AIH9" s="155"/>
      <c r="AII9" s="155"/>
      <c r="AIJ9" s="155"/>
      <c r="AIK9" s="155"/>
      <c r="AIL9" s="155"/>
      <c r="AIM9" s="155"/>
      <c r="AIN9" s="155"/>
      <c r="AIO9" s="155"/>
      <c r="AIP9" s="155"/>
      <c r="AIQ9" s="155"/>
      <c r="AIR9" s="155"/>
      <c r="AIS9" s="155"/>
      <c r="AIT9" s="155"/>
      <c r="AIU9" s="155"/>
      <c r="AIV9" s="155"/>
      <c r="AIW9" s="155"/>
      <c r="AIX9" s="155"/>
      <c r="AIY9" s="155"/>
      <c r="AIZ9" s="155"/>
      <c r="AJA9" s="155"/>
      <c r="AJB9" s="155"/>
      <c r="AJC9" s="155"/>
      <c r="AJD9" s="155"/>
      <c r="AJE9" s="155"/>
      <c r="AJF9" s="155"/>
      <c r="AJG9" s="155"/>
      <c r="AJH9" s="155"/>
      <c r="AJI9" s="155"/>
      <c r="AJJ9" s="155"/>
      <c r="AJK9" s="155"/>
      <c r="AJL9" s="155"/>
      <c r="AJM9" s="155"/>
      <c r="AJN9" s="155"/>
      <c r="AJO9" s="155"/>
      <c r="AJP9" s="155"/>
      <c r="AJQ9" s="155"/>
      <c r="AJR9" s="155"/>
      <c r="AJS9" s="155"/>
      <c r="AJT9" s="155"/>
      <c r="AJU9" s="155"/>
      <c r="AJV9" s="155"/>
      <c r="AJW9" s="155"/>
      <c r="AJX9" s="155"/>
      <c r="AJY9" s="155"/>
      <c r="AJZ9" s="155"/>
      <c r="AKA9" s="155"/>
      <c r="AKB9" s="155"/>
      <c r="AKC9" s="155"/>
      <c r="AKD9" s="155"/>
      <c r="AKE9" s="155"/>
      <c r="AKF9" s="155"/>
      <c r="AKG9" s="155"/>
      <c r="AKH9" s="155"/>
      <c r="AKI9" s="155"/>
      <c r="AKJ9" s="155"/>
      <c r="AKK9" s="155"/>
      <c r="AKL9" s="155"/>
      <c r="AKM9" s="155"/>
      <c r="AKN9" s="155"/>
      <c r="AKO9" s="155"/>
      <c r="AKP9" s="155"/>
      <c r="AKQ9" s="155"/>
      <c r="AKR9" s="155"/>
      <c r="AKS9" s="155"/>
      <c r="AKT9" s="155"/>
      <c r="AKU9" s="155"/>
      <c r="AKV9" s="155"/>
      <c r="AKW9" s="155"/>
      <c r="AKX9" s="155"/>
      <c r="AKY9" s="155"/>
      <c r="AKZ9" s="155"/>
      <c r="ALA9" s="155"/>
      <c r="ALB9" s="155"/>
      <c r="ALC9" s="155"/>
      <c r="ALD9" s="155"/>
      <c r="ALE9" s="155"/>
      <c r="ALF9" s="155"/>
      <c r="ALG9" s="155"/>
      <c r="ALH9" s="155"/>
      <c r="ALI9" s="155"/>
      <c r="ALJ9" s="155"/>
      <c r="ALK9" s="155"/>
      <c r="ALL9" s="155"/>
      <c r="ALM9" s="155"/>
      <c r="ALN9" s="155"/>
      <c r="ALO9" s="155"/>
      <c r="ALP9" s="155"/>
      <c r="ALQ9" s="155"/>
      <c r="ALR9" s="155"/>
      <c r="ALS9" s="155"/>
      <c r="ALT9" s="155"/>
      <c r="ALU9" s="155"/>
      <c r="ALV9" s="155"/>
      <c r="ALW9" s="155"/>
      <c r="ALX9" s="155"/>
      <c r="ALY9" s="155"/>
      <c r="ALZ9" s="155"/>
      <c r="AMA9" s="155"/>
      <c r="AMB9" s="155"/>
      <c r="AMC9" s="155"/>
      <c r="AMD9" s="155"/>
      <c r="AME9" s="155"/>
      <c r="AMF9" s="155"/>
      <c r="AMG9" s="155"/>
      <c r="AMH9" s="155"/>
      <c r="AMI9" s="155"/>
      <c r="AMJ9" s="155"/>
      <c r="AMK9" s="155"/>
      <c r="AML9" s="155"/>
      <c r="AMM9" s="155"/>
      <c r="AMN9" s="155"/>
      <c r="AMO9" s="155"/>
      <c r="AMP9" s="155"/>
      <c r="AMQ9" s="155"/>
      <c r="AMR9" s="155"/>
      <c r="AMS9" s="155"/>
      <c r="AMT9" s="155"/>
      <c r="AMU9" s="155"/>
      <c r="AMV9" s="155"/>
      <c r="AMW9" s="155"/>
      <c r="AMX9" s="155"/>
      <c r="AMY9" s="155"/>
      <c r="AMZ9" s="155"/>
      <c r="ANA9" s="155"/>
      <c r="ANB9" s="155"/>
      <c r="ANC9" s="155"/>
      <c r="AND9" s="155"/>
      <c r="ANE9" s="155"/>
      <c r="ANF9" s="155"/>
      <c r="ANG9" s="155"/>
      <c r="ANH9" s="155"/>
      <c r="ANI9" s="155"/>
      <c r="ANJ9" s="155"/>
      <c r="ANK9" s="155"/>
      <c r="ANL9" s="155"/>
      <c r="ANM9" s="155"/>
      <c r="ANN9" s="155"/>
      <c r="ANO9" s="155"/>
      <c r="ANP9" s="155"/>
      <c r="ANQ9" s="155"/>
      <c r="ANR9" s="155"/>
      <c r="ANS9" s="155"/>
      <c r="ANT9" s="155"/>
      <c r="ANU9" s="155"/>
      <c r="ANV9" s="155"/>
      <c r="ANW9" s="155"/>
      <c r="ANX9" s="155"/>
      <c r="ANY9" s="155"/>
      <c r="ANZ9" s="155"/>
      <c r="AOA9" s="155"/>
      <c r="AOB9" s="155"/>
      <c r="AOC9" s="155"/>
      <c r="AOD9" s="155"/>
      <c r="AOE9" s="155"/>
      <c r="AOF9" s="155"/>
      <c r="AOG9" s="155"/>
      <c r="AOH9" s="155"/>
      <c r="AOI9" s="155"/>
      <c r="AOJ9" s="155"/>
      <c r="AOK9" s="155"/>
      <c r="AOL9" s="155"/>
      <c r="AOM9" s="155"/>
      <c r="AON9" s="155"/>
      <c r="AOO9" s="155"/>
      <c r="AOP9" s="155"/>
      <c r="AOQ9" s="155"/>
      <c r="AOR9" s="155"/>
      <c r="AOS9" s="155"/>
      <c r="AOT9" s="155"/>
      <c r="AOU9" s="155"/>
      <c r="AOV9" s="155"/>
      <c r="AOW9" s="155"/>
      <c r="AOX9" s="155"/>
      <c r="AOY9" s="155"/>
      <c r="AOZ9" s="155"/>
      <c r="APA9" s="155"/>
      <c r="APB9" s="155"/>
      <c r="APC9" s="155"/>
      <c r="APD9" s="155"/>
      <c r="APE9" s="155"/>
      <c r="APF9" s="155"/>
      <c r="APG9" s="155"/>
      <c r="APH9" s="155"/>
      <c r="API9" s="155"/>
      <c r="APJ9" s="155"/>
      <c r="APK9" s="155"/>
      <c r="APL9" s="155"/>
      <c r="APM9" s="155"/>
      <c r="APN9" s="155"/>
      <c r="APO9" s="155"/>
      <c r="APP9" s="155"/>
      <c r="APQ9" s="155"/>
      <c r="APR9" s="155"/>
      <c r="APS9" s="155"/>
      <c r="APT9" s="155"/>
      <c r="APU9" s="155"/>
      <c r="APV9" s="155"/>
      <c r="APW9" s="155"/>
      <c r="APX9" s="155"/>
      <c r="APY9" s="155"/>
      <c r="APZ9" s="155"/>
      <c r="AQA9" s="155"/>
      <c r="AQB9" s="155"/>
      <c r="AQC9" s="155"/>
      <c r="AQD9" s="155"/>
      <c r="AQE9" s="155"/>
      <c r="AQF9" s="155"/>
      <c r="AQG9" s="155"/>
      <c r="AQH9" s="155"/>
      <c r="AQI9" s="155"/>
      <c r="AQJ9" s="155"/>
      <c r="AQK9" s="155"/>
      <c r="AQL9" s="155"/>
      <c r="AQM9" s="155"/>
      <c r="AQN9" s="155"/>
      <c r="AQO9" s="155"/>
      <c r="AQP9" s="155"/>
      <c r="AQQ9" s="155"/>
      <c r="AQR9" s="155"/>
      <c r="AQS9" s="155"/>
      <c r="AQT9" s="155"/>
      <c r="AQU9" s="155"/>
      <c r="AQV9" s="155"/>
      <c r="AQW9" s="155"/>
      <c r="AQX9" s="155"/>
      <c r="AQY9" s="155"/>
      <c r="AQZ9" s="155"/>
      <c r="ARA9" s="155"/>
      <c r="ARB9" s="155"/>
      <c r="ARC9" s="155"/>
      <c r="ARD9" s="155"/>
      <c r="ARE9" s="155"/>
      <c r="ARF9" s="155"/>
      <c r="ARG9" s="155"/>
      <c r="ARH9" s="155"/>
      <c r="ARI9" s="155"/>
      <c r="ARJ9" s="155"/>
      <c r="ARK9" s="155"/>
      <c r="ARL9" s="155"/>
      <c r="ARM9" s="155"/>
      <c r="ARN9" s="155"/>
      <c r="ARO9" s="155"/>
      <c r="ARP9" s="155"/>
      <c r="ARQ9" s="155"/>
      <c r="ARR9" s="155"/>
      <c r="ARS9" s="155"/>
      <c r="ART9" s="155"/>
      <c r="ARU9" s="155"/>
      <c r="ARV9" s="155"/>
      <c r="ARW9" s="155"/>
      <c r="ARX9" s="155"/>
      <c r="ARY9" s="155"/>
      <c r="ARZ9" s="155"/>
      <c r="ASA9" s="155"/>
      <c r="ASB9" s="155"/>
      <c r="ASC9" s="155"/>
      <c r="ASD9" s="155"/>
      <c r="ASE9" s="155"/>
      <c r="ASF9" s="155"/>
      <c r="ASG9" s="155"/>
      <c r="ASH9" s="155"/>
      <c r="ASI9" s="155"/>
      <c r="ASJ9" s="155"/>
      <c r="ASK9" s="155"/>
      <c r="ASL9" s="155"/>
      <c r="ASM9" s="155"/>
      <c r="ASN9" s="155"/>
      <c r="ASO9" s="155"/>
      <c r="ASP9" s="155"/>
      <c r="ASQ9" s="155"/>
      <c r="ASR9" s="155"/>
      <c r="ASS9" s="155"/>
      <c r="AST9" s="155"/>
      <c r="ASU9" s="155"/>
      <c r="ASV9" s="155"/>
      <c r="ASW9" s="155"/>
      <c r="ASX9" s="155"/>
      <c r="ASY9" s="155"/>
      <c r="ASZ9" s="155"/>
      <c r="ATA9" s="155"/>
      <c r="ATB9" s="155"/>
      <c r="ATC9" s="155"/>
      <c r="ATD9" s="155"/>
      <c r="ATE9" s="155"/>
      <c r="ATF9" s="155"/>
      <c r="ATG9" s="155"/>
      <c r="ATH9" s="155"/>
      <c r="ATI9" s="155"/>
      <c r="ATJ9" s="155"/>
      <c r="ATK9" s="155"/>
      <c r="ATL9" s="155"/>
      <c r="ATM9" s="155"/>
      <c r="ATN9" s="155"/>
      <c r="ATO9" s="155"/>
      <c r="ATP9" s="155"/>
      <c r="ATQ9" s="155"/>
      <c r="ATR9" s="155"/>
      <c r="ATS9" s="155"/>
      <c r="ATT9" s="155"/>
      <c r="ATU9" s="155"/>
      <c r="ATV9" s="155"/>
      <c r="ATW9" s="155"/>
      <c r="ATX9" s="155"/>
      <c r="ATY9" s="155"/>
      <c r="ATZ9" s="155"/>
      <c r="AUA9" s="155"/>
      <c r="AUB9" s="155"/>
      <c r="AUC9" s="155"/>
      <c r="AUD9" s="155"/>
      <c r="AUE9" s="155"/>
      <c r="AUF9" s="155"/>
      <c r="AUG9" s="155"/>
      <c r="AUH9" s="155"/>
      <c r="AUI9" s="155"/>
      <c r="AUJ9" s="155"/>
      <c r="AUK9" s="155"/>
      <c r="AUL9" s="155"/>
      <c r="AUM9" s="155"/>
      <c r="AUN9" s="155"/>
      <c r="AUO9" s="155"/>
      <c r="AUP9" s="155"/>
      <c r="AUQ9" s="155"/>
      <c r="AUR9" s="155"/>
      <c r="AUS9" s="155"/>
      <c r="AUT9" s="155"/>
      <c r="AUU9" s="155"/>
      <c r="AUV9" s="155"/>
      <c r="AUW9" s="155"/>
      <c r="AUX9" s="155"/>
      <c r="AUY9" s="155"/>
      <c r="AUZ9" s="155"/>
      <c r="AVA9" s="155"/>
      <c r="AVB9" s="155"/>
      <c r="AVC9" s="155"/>
      <c r="AVD9" s="155"/>
      <c r="AVE9" s="155"/>
      <c r="AVF9" s="155"/>
      <c r="AVG9" s="155"/>
      <c r="AVH9" s="155"/>
      <c r="AVI9" s="155"/>
      <c r="AVJ9" s="155"/>
      <c r="AVK9" s="155"/>
      <c r="AVL9" s="155"/>
      <c r="AVM9" s="155"/>
      <c r="AVN9" s="155"/>
      <c r="AVO9" s="155"/>
      <c r="AVP9" s="155"/>
      <c r="AVQ9" s="155"/>
      <c r="AVR9" s="155"/>
      <c r="AVS9" s="155"/>
      <c r="AVT9" s="155"/>
      <c r="AVU9" s="155"/>
      <c r="AVV9" s="155"/>
      <c r="AVW9" s="155"/>
      <c r="AVX9" s="155"/>
      <c r="AVY9" s="155"/>
      <c r="AVZ9" s="155"/>
      <c r="AWA9" s="155"/>
      <c r="AWB9" s="155"/>
      <c r="AWC9" s="155"/>
      <c r="AWD9" s="155"/>
      <c r="AWE9" s="155"/>
      <c r="AWF9" s="155"/>
      <c r="AWG9" s="155"/>
      <c r="AWH9" s="155"/>
      <c r="AWI9" s="155"/>
      <c r="AWJ9" s="155"/>
      <c r="AWK9" s="155"/>
      <c r="AWL9" s="155"/>
      <c r="AWM9" s="155"/>
      <c r="AWN9" s="155"/>
      <c r="AWO9" s="155"/>
      <c r="AWP9" s="155"/>
      <c r="AWQ9" s="155"/>
      <c r="AWR9" s="155"/>
      <c r="AWS9" s="155"/>
      <c r="AWT9" s="155"/>
      <c r="AWU9" s="155"/>
      <c r="AWV9" s="155"/>
      <c r="AWW9" s="155"/>
      <c r="AWX9" s="155"/>
      <c r="AWY9" s="155"/>
      <c r="AWZ9" s="155"/>
      <c r="AXA9" s="155"/>
      <c r="AXB9" s="155"/>
      <c r="AXC9" s="155"/>
      <c r="AXD9" s="155"/>
      <c r="AXE9" s="155"/>
      <c r="AXF9" s="155"/>
      <c r="AXG9" s="155"/>
      <c r="AXH9" s="155"/>
      <c r="AXI9" s="155"/>
      <c r="AXJ9" s="155"/>
      <c r="AXK9" s="155"/>
      <c r="AXL9" s="155"/>
      <c r="AXM9" s="155"/>
      <c r="AXN9" s="155"/>
      <c r="AXO9" s="155"/>
      <c r="AXP9" s="155"/>
      <c r="AXQ9" s="155"/>
      <c r="AXR9" s="155"/>
      <c r="AXS9" s="155"/>
      <c r="AXT9" s="155"/>
      <c r="AXU9" s="155"/>
      <c r="AXV9" s="155"/>
      <c r="AXW9" s="155"/>
      <c r="AXX9" s="155"/>
      <c r="AXY9" s="155"/>
      <c r="AXZ9" s="155"/>
      <c r="AYA9" s="155"/>
      <c r="AYB9" s="155"/>
      <c r="AYC9" s="155"/>
      <c r="AYD9" s="155"/>
      <c r="AYE9" s="155"/>
      <c r="AYF9" s="155"/>
      <c r="AYG9" s="155"/>
      <c r="AYH9" s="155"/>
      <c r="AYI9" s="155"/>
      <c r="AYJ9" s="155"/>
      <c r="AYK9" s="155"/>
      <c r="AYL9" s="155"/>
      <c r="AYM9" s="155"/>
      <c r="AYN9" s="155"/>
      <c r="AYO9" s="155"/>
      <c r="AYP9" s="155"/>
      <c r="AYQ9" s="155"/>
      <c r="AYR9" s="155"/>
      <c r="AYS9" s="155"/>
      <c r="AYT9" s="155"/>
      <c r="AYU9" s="155"/>
      <c r="AYV9" s="155"/>
      <c r="AYW9" s="155"/>
      <c r="AYX9" s="155"/>
      <c r="AYY9" s="155"/>
      <c r="AYZ9" s="155"/>
      <c r="AZA9" s="155"/>
      <c r="AZB9" s="155"/>
      <c r="AZC9" s="155"/>
      <c r="AZD9" s="155"/>
      <c r="AZE9" s="155"/>
      <c r="AZF9" s="155"/>
      <c r="AZG9" s="155"/>
      <c r="AZH9" s="155"/>
      <c r="AZI9" s="155"/>
      <c r="AZJ9" s="155"/>
      <c r="AZK9" s="155"/>
      <c r="AZL9" s="155"/>
      <c r="AZM9" s="155"/>
      <c r="AZN9" s="155"/>
      <c r="AZO9" s="155"/>
      <c r="AZP9" s="155"/>
      <c r="AZQ9" s="155"/>
      <c r="AZR9" s="155"/>
      <c r="AZS9" s="155"/>
      <c r="AZT9" s="155"/>
      <c r="AZU9" s="155"/>
      <c r="AZV9" s="155"/>
      <c r="AZW9" s="155"/>
      <c r="AZX9" s="155"/>
      <c r="AZY9" s="155"/>
      <c r="AZZ9" s="155"/>
      <c r="BAA9" s="155"/>
      <c r="BAB9" s="155"/>
      <c r="BAC9" s="155"/>
      <c r="BAD9" s="155"/>
      <c r="BAE9" s="155"/>
      <c r="BAF9" s="155"/>
      <c r="BAG9" s="155"/>
      <c r="BAH9" s="155"/>
      <c r="BAI9" s="155"/>
      <c r="BAJ9" s="155"/>
      <c r="BAK9" s="155"/>
      <c r="BAL9" s="155"/>
      <c r="BAM9" s="155"/>
      <c r="BAN9" s="155"/>
      <c r="BAO9" s="155"/>
      <c r="BAP9" s="155"/>
      <c r="BAQ9" s="155"/>
      <c r="BAR9" s="155"/>
      <c r="BAS9" s="155"/>
      <c r="BAT9" s="155"/>
      <c r="BAU9" s="155"/>
      <c r="BAV9" s="155"/>
      <c r="BAW9" s="155"/>
      <c r="BAX9" s="155"/>
      <c r="BAY9" s="155"/>
      <c r="BAZ9" s="155"/>
      <c r="BBA9" s="155"/>
      <c r="BBB9" s="155"/>
      <c r="BBC9" s="155"/>
      <c r="BBD9" s="155"/>
      <c r="BBE9" s="155"/>
      <c r="BBF9" s="155"/>
      <c r="BBG9" s="155"/>
      <c r="BBH9" s="155"/>
      <c r="BBI9" s="155"/>
      <c r="BBJ9" s="155"/>
      <c r="BBK9" s="155"/>
      <c r="BBL9" s="155"/>
      <c r="BBM9" s="155"/>
      <c r="BBN9" s="155"/>
      <c r="BBO9" s="155"/>
      <c r="BBP9" s="155"/>
      <c r="BBQ9" s="155"/>
      <c r="BBR9" s="155"/>
      <c r="BBS9" s="155"/>
      <c r="BBT9" s="155"/>
      <c r="BBU9" s="155"/>
      <c r="BBV9" s="155"/>
      <c r="BBW9" s="155"/>
      <c r="BBX9" s="155"/>
      <c r="BBY9" s="155"/>
      <c r="BBZ9" s="155"/>
      <c r="BCA9" s="155"/>
      <c r="BCB9" s="155"/>
      <c r="BCC9" s="155"/>
      <c r="BCD9" s="155"/>
      <c r="BCE9" s="155"/>
      <c r="BCF9" s="155"/>
      <c r="BCG9" s="155"/>
      <c r="BCH9" s="155"/>
      <c r="BCI9" s="155"/>
      <c r="BCJ9" s="155"/>
      <c r="BCK9" s="155"/>
      <c r="BCL9" s="155"/>
      <c r="BCM9" s="155"/>
      <c r="BCN9" s="155"/>
      <c r="BCO9" s="155"/>
      <c r="BCP9" s="155"/>
      <c r="BCQ9" s="155"/>
      <c r="BCR9" s="155"/>
      <c r="BCS9" s="155"/>
      <c r="BCT9" s="155"/>
      <c r="BCU9" s="155"/>
      <c r="BCV9" s="155"/>
      <c r="BCW9" s="155"/>
      <c r="BCX9" s="155"/>
      <c r="BCY9" s="155"/>
      <c r="BCZ9" s="155"/>
      <c r="BDA9" s="155"/>
      <c r="BDB9" s="155"/>
      <c r="BDC9" s="155"/>
      <c r="BDD9" s="155"/>
      <c r="BDE9" s="155"/>
      <c r="BDF9" s="155"/>
      <c r="BDG9" s="155"/>
      <c r="BDH9" s="155"/>
      <c r="BDI9" s="155"/>
      <c r="BDJ9" s="155"/>
      <c r="BDK9" s="155"/>
      <c r="BDL9" s="155"/>
      <c r="BDM9" s="155"/>
      <c r="BDN9" s="155"/>
      <c r="BDO9" s="155"/>
      <c r="BDP9" s="155"/>
      <c r="BDQ9" s="155"/>
      <c r="BDR9" s="155"/>
      <c r="BDS9" s="155"/>
      <c r="BDT9" s="155"/>
      <c r="BDU9" s="155"/>
      <c r="BDV9" s="155"/>
      <c r="BDW9" s="155"/>
      <c r="BDX9" s="155"/>
      <c r="BDY9" s="155"/>
      <c r="BDZ9" s="155"/>
      <c r="BEA9" s="155"/>
      <c r="BEB9" s="155"/>
      <c r="BEC9" s="155"/>
      <c r="BED9" s="155"/>
      <c r="BEE9" s="155"/>
      <c r="BEF9" s="155"/>
      <c r="BEG9" s="155"/>
      <c r="BEH9" s="155"/>
      <c r="BEI9" s="155"/>
      <c r="BEJ9" s="155"/>
      <c r="BEK9" s="155"/>
      <c r="BEL9" s="155"/>
      <c r="BEM9" s="155"/>
      <c r="BEN9" s="155"/>
      <c r="BEO9" s="155"/>
      <c r="BEP9" s="155"/>
      <c r="BEQ9" s="155"/>
      <c r="BER9" s="155"/>
      <c r="BES9" s="155"/>
      <c r="BET9" s="155"/>
      <c r="BEU9" s="155"/>
      <c r="BEV9" s="155"/>
      <c r="BEW9" s="155"/>
      <c r="BEX9" s="155"/>
      <c r="BEY9" s="155"/>
      <c r="BEZ9" s="155"/>
      <c r="BFA9" s="155"/>
      <c r="BFB9" s="155"/>
      <c r="BFC9" s="155"/>
      <c r="BFD9" s="155"/>
      <c r="BFE9" s="155"/>
      <c r="BFF9" s="155"/>
      <c r="BFG9" s="155"/>
      <c r="BFH9" s="155"/>
      <c r="BFI9" s="155"/>
      <c r="BFJ9" s="155"/>
      <c r="BFK9" s="155"/>
      <c r="BFL9" s="155"/>
      <c r="BFM9" s="155"/>
      <c r="BFN9" s="155"/>
      <c r="BFO9" s="155"/>
      <c r="BFP9" s="155"/>
      <c r="BFQ9" s="155"/>
      <c r="BFR9" s="155"/>
      <c r="BFS9" s="155"/>
      <c r="BFT9" s="155"/>
      <c r="BFU9" s="155"/>
      <c r="BFV9" s="155"/>
      <c r="BFW9" s="155"/>
      <c r="BFX9" s="155"/>
      <c r="BFY9" s="155"/>
      <c r="BFZ9" s="155"/>
      <c r="BGA9" s="155"/>
      <c r="BGB9" s="155"/>
      <c r="BGC9" s="155"/>
      <c r="BGD9" s="155"/>
      <c r="BGE9" s="155"/>
      <c r="BGF9" s="155"/>
      <c r="BGG9" s="155"/>
      <c r="BGH9" s="155"/>
      <c r="BGI9" s="155"/>
      <c r="BGJ9" s="155"/>
      <c r="BGK9" s="155"/>
      <c r="BGL9" s="155"/>
      <c r="BGM9" s="155"/>
      <c r="BGN9" s="155"/>
      <c r="BGO9" s="155"/>
      <c r="BGP9" s="155"/>
      <c r="BGQ9" s="155"/>
      <c r="BGR9" s="155"/>
      <c r="BGS9" s="155"/>
      <c r="BGT9" s="155"/>
      <c r="BGU9" s="155"/>
      <c r="BGV9" s="155"/>
      <c r="BGW9" s="155"/>
      <c r="BGX9" s="155"/>
      <c r="BGY9" s="155"/>
      <c r="BGZ9" s="155"/>
      <c r="BHA9" s="155"/>
      <c r="BHB9" s="155"/>
      <c r="BHC9" s="155"/>
      <c r="BHD9" s="155"/>
      <c r="BHE9" s="155"/>
      <c r="BHF9" s="155"/>
      <c r="BHG9" s="155"/>
      <c r="BHH9" s="155"/>
      <c r="BHI9" s="155"/>
      <c r="BHJ9" s="155"/>
      <c r="BHK9" s="155"/>
      <c r="BHL9" s="155"/>
      <c r="BHM9" s="155"/>
      <c r="BHN9" s="155"/>
      <c r="BHO9" s="155"/>
      <c r="BHP9" s="155"/>
      <c r="BHQ9" s="155"/>
      <c r="BHR9" s="155"/>
      <c r="BHS9" s="155"/>
      <c r="BHT9" s="155"/>
      <c r="BHU9" s="155"/>
      <c r="BHV9" s="155"/>
      <c r="BHW9" s="155"/>
      <c r="BHX9" s="155"/>
      <c r="BHY9" s="155"/>
      <c r="BHZ9" s="155"/>
      <c r="BIA9" s="155"/>
      <c r="BIB9" s="155"/>
      <c r="BIC9" s="155"/>
      <c r="BID9" s="155"/>
      <c r="BIE9" s="155"/>
      <c r="BIF9" s="155"/>
      <c r="BIG9" s="155"/>
      <c r="BIH9" s="155"/>
      <c r="BII9" s="155"/>
      <c r="BIJ9" s="155"/>
      <c r="BIK9" s="155"/>
      <c r="BIL9" s="155"/>
      <c r="BIM9" s="155"/>
      <c r="BIN9" s="155"/>
      <c r="BIO9" s="155"/>
      <c r="BIP9" s="155"/>
      <c r="BIQ9" s="155"/>
      <c r="BIR9" s="155"/>
      <c r="BIS9" s="155"/>
      <c r="BIT9" s="155"/>
      <c r="BIU9" s="155"/>
      <c r="BIV9" s="155"/>
      <c r="BIW9" s="155"/>
      <c r="BIX9" s="155"/>
      <c r="BIY9" s="155"/>
      <c r="BIZ9" s="155"/>
      <c r="BJA9" s="155"/>
      <c r="BJB9" s="155"/>
      <c r="BJC9" s="155"/>
      <c r="BJD9" s="155"/>
      <c r="BJE9" s="155"/>
      <c r="BJF9" s="155"/>
      <c r="BJG9" s="155"/>
      <c r="BJH9" s="155"/>
      <c r="BJI9" s="155"/>
      <c r="BJJ9" s="155"/>
      <c r="BJK9" s="155"/>
      <c r="BJL9" s="155"/>
      <c r="BJM9" s="155"/>
      <c r="BJN9" s="155"/>
      <c r="BJO9" s="155"/>
      <c r="BJP9" s="155"/>
      <c r="BJQ9" s="155"/>
      <c r="BJR9" s="155"/>
      <c r="BJS9" s="155"/>
      <c r="BJT9" s="155"/>
      <c r="BJU9" s="155"/>
      <c r="BJV9" s="155"/>
      <c r="BJW9" s="155"/>
      <c r="BJX9" s="155"/>
      <c r="BJY9" s="155"/>
      <c r="BJZ9" s="155"/>
      <c r="BKA9" s="155"/>
      <c r="BKB9" s="155"/>
      <c r="BKC9" s="155"/>
      <c r="BKD9" s="155"/>
      <c r="BKE9" s="155"/>
      <c r="BKF9" s="155"/>
      <c r="BKG9" s="155"/>
      <c r="BKH9" s="155"/>
      <c r="BKI9" s="155"/>
      <c r="BKJ9" s="155"/>
      <c r="BKK9" s="155"/>
      <c r="BKL9" s="155"/>
      <c r="BKM9" s="155"/>
      <c r="BKN9" s="155"/>
      <c r="BKO9" s="155"/>
      <c r="BKP9" s="155"/>
      <c r="BKQ9" s="155"/>
      <c r="BKR9" s="155"/>
      <c r="BKS9" s="155"/>
      <c r="BKT9" s="155"/>
      <c r="BKU9" s="155"/>
      <c r="BKV9" s="155"/>
      <c r="BKW9" s="155"/>
      <c r="BKX9" s="155"/>
      <c r="BKY9" s="155"/>
      <c r="BKZ9" s="155"/>
      <c r="BLA9" s="155"/>
      <c r="BLB9" s="155"/>
      <c r="BLC9" s="155"/>
      <c r="BLD9" s="155"/>
      <c r="BLE9" s="155"/>
      <c r="BLF9" s="155"/>
      <c r="BLG9" s="155"/>
      <c r="BLH9" s="155"/>
      <c r="BLI9" s="155"/>
      <c r="BLJ9" s="155"/>
      <c r="BLK9" s="155"/>
      <c r="BLL9" s="155"/>
      <c r="BLM9" s="155"/>
      <c r="BLN9" s="155"/>
      <c r="BLO9" s="155"/>
      <c r="BLP9" s="155"/>
      <c r="BLQ9" s="155"/>
      <c r="BLR9" s="155"/>
      <c r="BLS9" s="155"/>
      <c r="BLT9" s="155"/>
      <c r="BLU9" s="155"/>
      <c r="BLV9" s="155"/>
      <c r="BLW9" s="155"/>
      <c r="BLX9" s="155"/>
      <c r="BLY9" s="155"/>
      <c r="BLZ9" s="155"/>
      <c r="BMA9" s="155"/>
      <c r="BMB9" s="155"/>
      <c r="BMC9" s="155"/>
      <c r="BMD9" s="155"/>
      <c r="BME9" s="155"/>
      <c r="BMF9" s="155"/>
      <c r="BMG9" s="155"/>
      <c r="BMH9" s="155"/>
      <c r="BMI9" s="155"/>
      <c r="BMJ9" s="155"/>
      <c r="BMK9" s="155"/>
      <c r="BML9" s="155"/>
      <c r="BMM9" s="155"/>
      <c r="BMN9" s="155"/>
      <c r="BMO9" s="155"/>
      <c r="BMP9" s="155"/>
      <c r="BMQ9" s="155"/>
      <c r="BMR9" s="155"/>
      <c r="BMS9" s="155"/>
      <c r="BMT9" s="155"/>
      <c r="BMU9" s="155"/>
      <c r="BMV9" s="155"/>
      <c r="BMW9" s="155"/>
      <c r="BMX9" s="155"/>
      <c r="BMY9" s="155"/>
      <c r="BMZ9" s="155"/>
      <c r="BNA9" s="155"/>
      <c r="BNB9" s="155"/>
      <c r="BNC9" s="155"/>
      <c r="BND9" s="155"/>
      <c r="BNE9" s="155"/>
      <c r="BNF9" s="155"/>
      <c r="BNG9" s="155"/>
      <c r="BNH9" s="155"/>
      <c r="BNI9" s="155"/>
      <c r="BNJ9" s="155"/>
      <c r="BNK9" s="155"/>
      <c r="BNL9" s="155"/>
      <c r="BNM9" s="155"/>
      <c r="BNN9" s="155"/>
      <c r="BNO9" s="155"/>
      <c r="BNP9" s="155"/>
      <c r="BNQ9" s="155"/>
      <c r="BNR9" s="155"/>
      <c r="BNS9" s="155"/>
      <c r="BNT9" s="155"/>
      <c r="BNU9" s="155"/>
      <c r="BNV9" s="155"/>
      <c r="BNW9" s="155"/>
      <c r="BNX9" s="155"/>
      <c r="BNY9" s="155"/>
      <c r="BNZ9" s="155"/>
      <c r="BOA9" s="155"/>
      <c r="BOB9" s="155"/>
      <c r="BOC9" s="155"/>
      <c r="BOD9" s="155"/>
      <c r="BOE9" s="155"/>
      <c r="BOF9" s="155"/>
      <c r="BOG9" s="155"/>
      <c r="BOH9" s="155"/>
      <c r="BOI9" s="155"/>
      <c r="BOJ9" s="155"/>
      <c r="BOK9" s="155"/>
      <c r="BOL9" s="155"/>
      <c r="BOM9" s="155"/>
      <c r="BON9" s="155"/>
      <c r="BOO9" s="155"/>
      <c r="BOP9" s="155"/>
      <c r="BOQ9" s="155"/>
      <c r="BOR9" s="155"/>
      <c r="BOS9" s="155"/>
      <c r="BOT9" s="155"/>
      <c r="BOU9" s="155"/>
      <c r="BOV9" s="155"/>
      <c r="BOW9" s="155"/>
      <c r="BOX9" s="155"/>
      <c r="BOY9" s="155"/>
      <c r="BOZ9" s="155"/>
      <c r="BPA9" s="155"/>
      <c r="BPB9" s="155"/>
      <c r="BPC9" s="155"/>
      <c r="BPD9" s="155"/>
      <c r="BPE9" s="155"/>
      <c r="BPF9" s="155"/>
      <c r="BPG9" s="155"/>
      <c r="BPH9" s="155"/>
      <c r="BPI9" s="155"/>
      <c r="BPJ9" s="155"/>
      <c r="BPK9" s="155"/>
      <c r="BPL9" s="155"/>
      <c r="BPM9" s="155"/>
      <c r="BPN9" s="155"/>
      <c r="BPO9" s="155"/>
      <c r="BPP9" s="155"/>
      <c r="BPQ9" s="155"/>
      <c r="BPR9" s="155"/>
      <c r="BPS9" s="155"/>
      <c r="BPT9" s="155"/>
      <c r="BPU9" s="155"/>
      <c r="BPV9" s="155"/>
      <c r="BPW9" s="155"/>
      <c r="BPX9" s="155"/>
      <c r="BPY9" s="155"/>
      <c r="BPZ9" s="155"/>
      <c r="BQA9" s="155"/>
      <c r="BQB9" s="155"/>
      <c r="BQC9" s="155"/>
      <c r="BQD9" s="155"/>
      <c r="BQE9" s="155"/>
      <c r="BQF9" s="155"/>
      <c r="BQG9" s="155"/>
      <c r="BQH9" s="155"/>
      <c r="BQI9" s="155"/>
      <c r="BQJ9" s="155"/>
      <c r="BQK9" s="155"/>
      <c r="BQL9" s="155"/>
      <c r="BQM9" s="155"/>
      <c r="BQN9" s="155"/>
      <c r="BQO9" s="155"/>
      <c r="BQP9" s="155"/>
      <c r="BQQ9" s="155"/>
      <c r="BQR9" s="155"/>
      <c r="BQS9" s="155"/>
      <c r="BQT9" s="155"/>
      <c r="BQU9" s="155"/>
      <c r="BQV9" s="155"/>
      <c r="BQW9" s="155"/>
      <c r="BQX9" s="155"/>
      <c r="BQY9" s="155"/>
      <c r="BQZ9" s="155"/>
      <c r="BRA9" s="155"/>
      <c r="BRB9" s="155"/>
      <c r="BRC9" s="155"/>
      <c r="BRD9" s="155"/>
      <c r="BRE9" s="155"/>
      <c r="BRF9" s="155"/>
      <c r="BRG9" s="155"/>
      <c r="BRH9" s="155"/>
      <c r="BRI9" s="155"/>
      <c r="BRJ9" s="155"/>
      <c r="BRK9" s="155"/>
      <c r="BRL9" s="155"/>
      <c r="BRM9" s="155"/>
      <c r="BRN9" s="155"/>
      <c r="BRO9" s="155"/>
      <c r="BRP9" s="155"/>
      <c r="BRQ9" s="155"/>
      <c r="BRR9" s="155"/>
      <c r="BRS9" s="155"/>
      <c r="BRT9" s="155"/>
      <c r="BRU9" s="155"/>
      <c r="BRV9" s="155"/>
      <c r="BRW9" s="155"/>
      <c r="BRX9" s="155"/>
      <c r="BRY9" s="155"/>
      <c r="BRZ9" s="155"/>
      <c r="BSA9" s="155"/>
      <c r="BSB9" s="155"/>
      <c r="BSC9" s="155"/>
      <c r="BSD9" s="155"/>
      <c r="BSE9" s="155"/>
      <c r="BSF9" s="155"/>
      <c r="BSG9" s="155"/>
      <c r="BSH9" s="155"/>
      <c r="BSI9" s="155"/>
      <c r="BSJ9" s="155"/>
      <c r="BSK9" s="155"/>
      <c r="BSL9" s="155"/>
      <c r="BSM9" s="155"/>
      <c r="BSN9" s="155"/>
      <c r="BSO9" s="155"/>
      <c r="BSP9" s="155"/>
      <c r="BSQ9" s="155"/>
      <c r="BSR9" s="155"/>
      <c r="BSS9" s="155"/>
      <c r="BST9" s="155"/>
      <c r="BSU9" s="155"/>
      <c r="BSV9" s="155"/>
      <c r="BSW9" s="155"/>
      <c r="BSX9" s="155"/>
      <c r="BSY9" s="155"/>
      <c r="BSZ9" s="155"/>
      <c r="BTA9" s="155"/>
      <c r="BTB9" s="155"/>
      <c r="BTC9" s="155"/>
      <c r="BTD9" s="155"/>
      <c r="BTE9" s="155"/>
      <c r="BTF9" s="155"/>
      <c r="BTG9" s="155"/>
      <c r="BTH9" s="155"/>
      <c r="BTI9" s="155"/>
      <c r="BTJ9" s="155"/>
      <c r="BTK9" s="155"/>
      <c r="BTL9" s="155"/>
      <c r="BTM9" s="155"/>
      <c r="BTN9" s="155"/>
      <c r="BTO9" s="155"/>
      <c r="BTP9" s="155"/>
      <c r="BTQ9" s="155"/>
      <c r="BTR9" s="155"/>
      <c r="BTS9" s="155"/>
      <c r="BTT9" s="155"/>
      <c r="BTU9" s="155"/>
      <c r="BTV9" s="155"/>
      <c r="BTW9" s="155"/>
      <c r="BTX9" s="155"/>
      <c r="BTY9" s="155"/>
      <c r="BTZ9" s="155"/>
      <c r="BUA9" s="155"/>
      <c r="BUB9" s="155"/>
      <c r="BUC9" s="155"/>
      <c r="BUD9" s="155"/>
      <c r="BUE9" s="155"/>
      <c r="BUF9" s="155"/>
      <c r="BUG9" s="155"/>
      <c r="BUH9" s="155"/>
      <c r="BUI9" s="155"/>
      <c r="BUJ9" s="155"/>
      <c r="BUK9" s="155"/>
      <c r="BUL9" s="155"/>
      <c r="BUM9" s="155"/>
      <c r="BUN9" s="155"/>
      <c r="BUO9" s="155"/>
      <c r="BUP9" s="155"/>
      <c r="BUQ9" s="155"/>
      <c r="BUR9" s="155"/>
      <c r="BUS9" s="155"/>
      <c r="BUT9" s="155"/>
      <c r="BUU9" s="155"/>
      <c r="BUV9" s="155"/>
      <c r="BUW9" s="155"/>
      <c r="BUX9" s="155"/>
      <c r="BUY9" s="155"/>
      <c r="BUZ9" s="155"/>
      <c r="BVA9" s="155"/>
      <c r="BVB9" s="155"/>
      <c r="BVC9" s="155"/>
      <c r="BVD9" s="155"/>
      <c r="BVE9" s="155"/>
      <c r="BVF9" s="155"/>
      <c r="BVG9" s="155"/>
      <c r="BVH9" s="155"/>
      <c r="BVI9" s="155"/>
      <c r="BVJ9" s="155"/>
      <c r="BVK9" s="155"/>
      <c r="BVL9" s="155"/>
      <c r="BVM9" s="155"/>
      <c r="BVN9" s="155"/>
      <c r="BVO9" s="155"/>
      <c r="BVP9" s="155"/>
      <c r="BVQ9" s="155"/>
      <c r="BVR9" s="155"/>
      <c r="BVS9" s="155"/>
      <c r="BVT9" s="155"/>
      <c r="BVU9" s="155"/>
      <c r="BVV9" s="155"/>
      <c r="BVW9" s="155"/>
      <c r="BVX9" s="155"/>
      <c r="BVY9" s="155"/>
      <c r="BVZ9" s="155"/>
      <c r="BWA9" s="155"/>
      <c r="BWB9" s="155"/>
      <c r="BWC9" s="155"/>
      <c r="BWD9" s="155"/>
      <c r="BWE9" s="155"/>
      <c r="BWF9" s="155"/>
      <c r="BWG9" s="155"/>
      <c r="BWH9" s="155"/>
      <c r="BWI9" s="155"/>
      <c r="BWJ9" s="155"/>
      <c r="BWK9" s="155"/>
      <c r="BWL9" s="155"/>
      <c r="BWM9" s="155"/>
      <c r="BWN9" s="155"/>
      <c r="BWO9" s="155"/>
      <c r="BWP9" s="155"/>
      <c r="BWQ9" s="155"/>
      <c r="BWR9" s="155"/>
      <c r="BWS9" s="155"/>
      <c r="BWT9" s="155"/>
      <c r="BWU9" s="155"/>
      <c r="BWV9" s="155"/>
      <c r="BWW9" s="155"/>
      <c r="BWX9" s="155"/>
      <c r="BWY9" s="155"/>
      <c r="BWZ9" s="155"/>
      <c r="BXA9" s="155"/>
      <c r="BXB9" s="155"/>
      <c r="BXC9" s="155"/>
      <c r="BXD9" s="155"/>
      <c r="BXE9" s="155"/>
      <c r="BXF9" s="155"/>
      <c r="BXG9" s="155"/>
      <c r="BXH9" s="155"/>
      <c r="BXI9" s="155"/>
      <c r="BXJ9" s="155"/>
      <c r="BXK9" s="155"/>
      <c r="BXL9" s="155"/>
      <c r="BXM9" s="155"/>
      <c r="BXN9" s="155"/>
      <c r="BXO9" s="155"/>
      <c r="BXP9" s="155"/>
      <c r="BXQ9" s="155"/>
      <c r="BXR9" s="155"/>
      <c r="BXS9" s="155"/>
      <c r="BXT9" s="155"/>
      <c r="BXU9" s="155"/>
      <c r="BXV9" s="155"/>
      <c r="BXW9" s="155"/>
      <c r="BXX9" s="155"/>
      <c r="BXY9" s="155"/>
      <c r="BXZ9" s="155"/>
      <c r="BYA9" s="155"/>
      <c r="BYB9" s="155"/>
      <c r="BYC9" s="155"/>
      <c r="BYD9" s="155"/>
      <c r="BYE9" s="155"/>
      <c r="BYF9" s="155"/>
      <c r="BYG9" s="155"/>
      <c r="BYH9" s="155"/>
      <c r="BYI9" s="155"/>
      <c r="BYJ9" s="155"/>
      <c r="BYK9" s="155"/>
      <c r="BYL9" s="155"/>
      <c r="BYM9" s="155"/>
      <c r="BYN9" s="155"/>
      <c r="BYO9" s="155"/>
      <c r="BYP9" s="155"/>
      <c r="BYQ9" s="155"/>
      <c r="BYR9" s="155"/>
      <c r="BYS9" s="155"/>
      <c r="BYT9" s="155"/>
      <c r="BYU9" s="155"/>
      <c r="BYV9" s="155"/>
      <c r="BYW9" s="155"/>
      <c r="BYX9" s="155"/>
      <c r="BYY9" s="155"/>
      <c r="BYZ9" s="155"/>
      <c r="BZA9" s="155"/>
      <c r="BZB9" s="155"/>
      <c r="BZC9" s="155"/>
      <c r="BZD9" s="155"/>
      <c r="BZE9" s="155"/>
      <c r="BZF9" s="155"/>
      <c r="BZG9" s="155"/>
      <c r="BZH9" s="155"/>
      <c r="BZI9" s="155"/>
      <c r="BZJ9" s="155"/>
      <c r="BZK9" s="155"/>
      <c r="BZL9" s="155"/>
      <c r="BZM9" s="155"/>
      <c r="BZN9" s="155"/>
      <c r="BZO9" s="155"/>
      <c r="BZP9" s="155"/>
      <c r="BZQ9" s="155"/>
      <c r="BZR9" s="155"/>
      <c r="BZS9" s="155"/>
      <c r="BZT9" s="155"/>
      <c r="BZU9" s="155"/>
      <c r="BZV9" s="155"/>
      <c r="BZW9" s="155"/>
      <c r="BZX9" s="155"/>
      <c r="BZY9" s="155"/>
      <c r="BZZ9" s="155"/>
      <c r="CAA9" s="155"/>
      <c r="CAB9" s="155"/>
      <c r="CAC9" s="155"/>
      <c r="CAD9" s="155"/>
      <c r="CAE9" s="155"/>
      <c r="CAF9" s="155"/>
      <c r="CAG9" s="155"/>
      <c r="CAH9" s="155"/>
      <c r="CAI9" s="155"/>
      <c r="CAJ9" s="155"/>
      <c r="CAK9" s="155"/>
      <c r="CAL9" s="155"/>
      <c r="CAM9" s="155"/>
      <c r="CAN9" s="155"/>
      <c r="CAO9" s="155"/>
      <c r="CAP9" s="155"/>
      <c r="CAQ9" s="155"/>
      <c r="CAR9" s="155"/>
      <c r="CAS9" s="155"/>
      <c r="CAT9" s="155"/>
      <c r="CAU9" s="155"/>
      <c r="CAV9" s="155"/>
      <c r="CAW9" s="155"/>
      <c r="CAX9" s="155"/>
      <c r="CAY9" s="155"/>
      <c r="CAZ9" s="155"/>
      <c r="CBA9" s="155"/>
      <c r="CBB9" s="155"/>
      <c r="CBC9" s="155"/>
      <c r="CBD9" s="155"/>
      <c r="CBE9" s="155"/>
      <c r="CBF9" s="155"/>
      <c r="CBG9" s="155"/>
      <c r="CBH9" s="155"/>
      <c r="CBI9" s="155"/>
      <c r="CBJ9" s="155"/>
      <c r="CBK9" s="155"/>
      <c r="CBL9" s="155"/>
      <c r="CBM9" s="155"/>
      <c r="CBN9" s="155"/>
      <c r="CBO9" s="155"/>
      <c r="CBP9" s="155"/>
      <c r="CBQ9" s="155"/>
      <c r="CBR9" s="155"/>
      <c r="CBS9" s="155"/>
      <c r="CBT9" s="155"/>
      <c r="CBU9" s="155"/>
      <c r="CBV9" s="155"/>
      <c r="CBW9" s="155"/>
      <c r="CBX9" s="155"/>
      <c r="CBY9" s="155"/>
      <c r="CBZ9" s="155"/>
      <c r="CCA9" s="155"/>
      <c r="CCB9" s="155"/>
      <c r="CCC9" s="155"/>
      <c r="CCD9" s="155"/>
      <c r="CCE9" s="155"/>
      <c r="CCF9" s="155"/>
      <c r="CCG9" s="155"/>
      <c r="CCH9" s="155"/>
      <c r="CCI9" s="155"/>
      <c r="CCJ9" s="155"/>
      <c r="CCK9" s="155"/>
      <c r="CCL9" s="155"/>
      <c r="CCM9" s="155"/>
      <c r="CCN9" s="155"/>
      <c r="CCO9" s="155"/>
      <c r="CCP9" s="155"/>
      <c r="CCQ9" s="155"/>
      <c r="CCR9" s="155"/>
      <c r="CCS9" s="155"/>
      <c r="CCT9" s="155"/>
      <c r="CCU9" s="155"/>
      <c r="CCV9" s="155"/>
      <c r="CCW9" s="155"/>
      <c r="CCX9" s="155"/>
      <c r="CCY9" s="155"/>
      <c r="CCZ9" s="155"/>
      <c r="CDA9" s="155"/>
      <c r="CDB9" s="155"/>
      <c r="CDC9" s="155"/>
      <c r="CDD9" s="155"/>
      <c r="CDE9" s="155"/>
      <c r="CDF9" s="155"/>
      <c r="CDG9" s="155"/>
      <c r="CDH9" s="155"/>
      <c r="CDI9" s="155"/>
      <c r="CDJ9" s="155"/>
      <c r="CDK9" s="155"/>
      <c r="CDL9" s="155"/>
      <c r="CDM9" s="155"/>
      <c r="CDN9" s="155"/>
      <c r="CDO9" s="155"/>
      <c r="CDP9" s="155"/>
      <c r="CDQ9" s="155"/>
      <c r="CDR9" s="155"/>
      <c r="CDS9" s="155"/>
      <c r="CDT9" s="155"/>
      <c r="CDU9" s="155"/>
      <c r="CDV9" s="155"/>
      <c r="CDW9" s="155"/>
      <c r="CDX9" s="155"/>
      <c r="CDY9" s="155"/>
      <c r="CDZ9" s="155"/>
      <c r="CEA9" s="155"/>
      <c r="CEB9" s="155"/>
      <c r="CEC9" s="155"/>
      <c r="CED9" s="155"/>
      <c r="CEE9" s="155"/>
      <c r="CEF9" s="155"/>
      <c r="CEG9" s="155"/>
      <c r="CEH9" s="155"/>
      <c r="CEI9" s="155"/>
      <c r="CEJ9" s="155"/>
      <c r="CEK9" s="155"/>
      <c r="CEL9" s="155"/>
      <c r="CEM9" s="155"/>
      <c r="CEN9" s="155"/>
      <c r="CEO9" s="155"/>
      <c r="CEP9" s="155"/>
      <c r="CEQ9" s="155"/>
      <c r="CER9" s="155"/>
      <c r="CES9" s="155"/>
      <c r="CET9" s="155"/>
      <c r="CEU9" s="155"/>
      <c r="CEV9" s="155"/>
      <c r="CEW9" s="155"/>
      <c r="CEX9" s="155"/>
      <c r="CEY9" s="155"/>
      <c r="CEZ9" s="155"/>
      <c r="CFA9" s="155"/>
      <c r="CFB9" s="155"/>
      <c r="CFC9" s="155"/>
      <c r="CFD9" s="155"/>
      <c r="CFE9" s="155"/>
      <c r="CFF9" s="155"/>
      <c r="CFG9" s="155"/>
      <c r="CFH9" s="155"/>
      <c r="CFI9" s="155"/>
      <c r="CFJ9" s="155"/>
      <c r="CFK9" s="155"/>
      <c r="CFL9" s="155"/>
      <c r="CFM9" s="155"/>
      <c r="CFN9" s="155"/>
      <c r="CFO9" s="155"/>
      <c r="CFP9" s="155"/>
      <c r="CFQ9" s="155"/>
      <c r="CFR9" s="155"/>
      <c r="CFS9" s="155"/>
      <c r="CFT9" s="155"/>
      <c r="CFU9" s="155"/>
      <c r="CFV9" s="155"/>
      <c r="CFW9" s="155"/>
      <c r="CFX9" s="155"/>
      <c r="CFY9" s="155"/>
      <c r="CFZ9" s="155"/>
      <c r="CGA9" s="155"/>
      <c r="CGB9" s="155"/>
      <c r="CGC9" s="155"/>
      <c r="CGD9" s="155"/>
      <c r="CGE9" s="155"/>
      <c r="CGF9" s="155"/>
      <c r="CGG9" s="155"/>
      <c r="CGH9" s="155"/>
      <c r="CGI9" s="155"/>
      <c r="CGJ9" s="155"/>
      <c r="CGK9" s="155"/>
      <c r="CGL9" s="155"/>
      <c r="CGM9" s="155"/>
      <c r="CGN9" s="155"/>
      <c r="CGO9" s="155"/>
      <c r="CGP9" s="155"/>
      <c r="CGQ9" s="155"/>
      <c r="CGR9" s="155"/>
      <c r="CGS9" s="155"/>
      <c r="CGT9" s="155"/>
      <c r="CGU9" s="155"/>
      <c r="CGV9" s="155"/>
      <c r="CGW9" s="155"/>
      <c r="CGX9" s="155"/>
      <c r="CGY9" s="155"/>
      <c r="CGZ9" s="155"/>
      <c r="CHA9" s="155"/>
      <c r="CHB9" s="155"/>
      <c r="CHC9" s="155"/>
      <c r="CHD9" s="155"/>
      <c r="CHE9" s="155"/>
      <c r="CHF9" s="155"/>
      <c r="CHG9" s="155"/>
      <c r="CHH9" s="155"/>
      <c r="CHI9" s="155"/>
      <c r="CHJ9" s="155"/>
      <c r="CHK9" s="155"/>
      <c r="CHL9" s="155"/>
      <c r="CHM9" s="155"/>
      <c r="CHN9" s="155"/>
      <c r="CHO9" s="155"/>
      <c r="CHP9" s="155"/>
      <c r="CHQ9" s="155"/>
      <c r="CHR9" s="155"/>
      <c r="CHS9" s="155"/>
      <c r="CHT9" s="155"/>
      <c r="CHU9" s="155"/>
      <c r="CHV9" s="155"/>
      <c r="CHW9" s="155"/>
      <c r="CHX9" s="155"/>
      <c r="CHY9" s="155"/>
      <c r="CHZ9" s="155"/>
      <c r="CIA9" s="155"/>
      <c r="CIB9" s="155"/>
      <c r="CIC9" s="155"/>
      <c r="CID9" s="155"/>
      <c r="CIE9" s="155"/>
      <c r="CIF9" s="155"/>
      <c r="CIG9" s="155"/>
      <c r="CIH9" s="155"/>
      <c r="CII9" s="155"/>
      <c r="CIJ9" s="155"/>
      <c r="CIK9" s="155"/>
      <c r="CIL9" s="155"/>
      <c r="CIM9" s="155"/>
      <c r="CIN9" s="155"/>
      <c r="CIO9" s="155"/>
      <c r="CIP9" s="155"/>
      <c r="CIQ9" s="155"/>
      <c r="CIR9" s="155"/>
      <c r="CIS9" s="155"/>
      <c r="CIT9" s="155"/>
      <c r="CIU9" s="155"/>
      <c r="CIV9" s="155"/>
      <c r="CIW9" s="155"/>
      <c r="CIX9" s="155"/>
      <c r="CIY9" s="155"/>
      <c r="CIZ9" s="155"/>
      <c r="CJA9" s="155"/>
      <c r="CJB9" s="155"/>
      <c r="CJC9" s="155"/>
      <c r="CJD9" s="155"/>
      <c r="CJE9" s="155"/>
      <c r="CJF9" s="155"/>
      <c r="CJG9" s="155"/>
      <c r="CJH9" s="155"/>
      <c r="CJI9" s="155"/>
      <c r="CJJ9" s="155"/>
      <c r="CJK9" s="155"/>
      <c r="CJL9" s="155"/>
      <c r="CJM9" s="155"/>
      <c r="CJN9" s="155"/>
      <c r="CJO9" s="155"/>
      <c r="CJP9" s="155"/>
      <c r="CJQ9" s="155"/>
      <c r="CJR9" s="155"/>
      <c r="CJS9" s="155"/>
      <c r="CJT9" s="155"/>
      <c r="CJU9" s="155"/>
      <c r="CJV9" s="155"/>
      <c r="CJW9" s="155"/>
      <c r="CJX9" s="155"/>
      <c r="CJY9" s="155"/>
      <c r="CJZ9" s="155"/>
      <c r="CKA9" s="155"/>
      <c r="CKB9" s="155"/>
      <c r="CKC9" s="155"/>
      <c r="CKD9" s="155"/>
      <c r="CKE9" s="155"/>
      <c r="CKF9" s="155"/>
      <c r="CKG9" s="155"/>
      <c r="CKH9" s="155"/>
      <c r="CKI9" s="155"/>
      <c r="CKJ9" s="155"/>
      <c r="CKK9" s="155"/>
      <c r="CKL9" s="155"/>
      <c r="CKM9" s="155"/>
      <c r="CKN9" s="155"/>
      <c r="CKO9" s="155"/>
      <c r="CKP9" s="155"/>
      <c r="CKQ9" s="155"/>
      <c r="CKR9" s="155"/>
      <c r="CKS9" s="155"/>
      <c r="CKT9" s="155"/>
      <c r="CKU9" s="155"/>
      <c r="CKV9" s="155"/>
      <c r="CKW9" s="155"/>
      <c r="CKX9" s="155"/>
      <c r="CKY9" s="155"/>
      <c r="CKZ9" s="155"/>
      <c r="CLA9" s="155"/>
      <c r="CLB9" s="155"/>
      <c r="CLC9" s="155"/>
      <c r="CLD9" s="155"/>
      <c r="CLE9" s="155"/>
      <c r="CLF9" s="155"/>
      <c r="CLG9" s="155"/>
      <c r="CLH9" s="155"/>
      <c r="CLI9" s="155"/>
      <c r="CLJ9" s="155"/>
      <c r="CLK9" s="155"/>
      <c r="CLL9" s="155"/>
      <c r="CLM9" s="155"/>
      <c r="CLN9" s="155"/>
      <c r="CLO9" s="155"/>
      <c r="CLP9" s="155"/>
      <c r="CLQ9" s="155"/>
      <c r="CLR9" s="155"/>
      <c r="CLS9" s="155"/>
      <c r="CLT9" s="155"/>
      <c r="CLU9" s="155"/>
      <c r="CLV9" s="155"/>
      <c r="CLW9" s="155"/>
      <c r="CLX9" s="155"/>
      <c r="CLY9" s="155"/>
      <c r="CLZ9" s="155"/>
      <c r="CMA9" s="155"/>
      <c r="CMB9" s="155"/>
      <c r="CMC9" s="155"/>
      <c r="CMD9" s="155"/>
      <c r="CME9" s="155"/>
      <c r="CMF9" s="155"/>
      <c r="CMG9" s="155"/>
      <c r="CMH9" s="155"/>
      <c r="CMI9" s="155"/>
      <c r="CMJ9" s="155"/>
      <c r="CMK9" s="155"/>
      <c r="CML9" s="155"/>
      <c r="CMM9" s="155"/>
      <c r="CMN9" s="155"/>
      <c r="CMO9" s="155"/>
      <c r="CMP9" s="155"/>
      <c r="CMQ9" s="155"/>
      <c r="CMR9" s="155"/>
      <c r="CMS9" s="155"/>
      <c r="CMT9" s="155"/>
      <c r="CMU9" s="155"/>
      <c r="CMV9" s="155"/>
      <c r="CMW9" s="155"/>
      <c r="CMX9" s="155"/>
      <c r="CMY9" s="155"/>
      <c r="CMZ9" s="155"/>
      <c r="CNA9" s="155"/>
      <c r="CNB9" s="155"/>
      <c r="CNC9" s="155"/>
      <c r="CND9" s="155"/>
      <c r="CNE9" s="155"/>
      <c r="CNF9" s="155"/>
      <c r="CNG9" s="155"/>
      <c r="CNH9" s="155"/>
      <c r="CNI9" s="155"/>
      <c r="CNJ9" s="155"/>
      <c r="CNK9" s="155"/>
      <c r="CNL9" s="155"/>
      <c r="CNM9" s="155"/>
      <c r="CNN9" s="155"/>
      <c r="CNO9" s="155"/>
      <c r="CNP9" s="155"/>
      <c r="CNQ9" s="155"/>
      <c r="CNR9" s="155"/>
      <c r="CNS9" s="155"/>
      <c r="CNT9" s="155"/>
      <c r="CNU9" s="155"/>
      <c r="CNV9" s="155"/>
      <c r="CNW9" s="155"/>
      <c r="CNX9" s="155"/>
      <c r="CNY9" s="155"/>
      <c r="CNZ9" s="155"/>
      <c r="COA9" s="155"/>
      <c r="COB9" s="155"/>
      <c r="COC9" s="155"/>
      <c r="COD9" s="155"/>
      <c r="COE9" s="155"/>
      <c r="COF9" s="155"/>
      <c r="COG9" s="155"/>
      <c r="COH9" s="155"/>
      <c r="COI9" s="155"/>
      <c r="COJ9" s="155"/>
      <c r="COK9" s="155"/>
      <c r="COL9" s="155"/>
      <c r="COM9" s="155"/>
      <c r="CON9" s="155"/>
      <c r="COO9" s="155"/>
      <c r="COP9" s="155"/>
      <c r="COQ9" s="155"/>
      <c r="COR9" s="155"/>
      <c r="COS9" s="155"/>
      <c r="COT9" s="155"/>
      <c r="COU9" s="155"/>
      <c r="COV9" s="155"/>
      <c r="COW9" s="155"/>
      <c r="COX9" s="155"/>
      <c r="COY9" s="155"/>
      <c r="COZ9" s="155"/>
      <c r="CPA9" s="155"/>
      <c r="CPB9" s="155"/>
      <c r="CPC9" s="155"/>
      <c r="CPD9" s="155"/>
      <c r="CPE9" s="155"/>
      <c r="CPF9" s="155"/>
      <c r="CPG9" s="155"/>
      <c r="CPH9" s="155"/>
      <c r="CPI9" s="155"/>
      <c r="CPJ9" s="155"/>
      <c r="CPK9" s="155"/>
      <c r="CPL9" s="155"/>
      <c r="CPM9" s="155"/>
      <c r="CPN9" s="155"/>
      <c r="CPO9" s="155"/>
      <c r="CPP9" s="155"/>
      <c r="CPQ9" s="155"/>
      <c r="CPR9" s="155"/>
      <c r="CPS9" s="155"/>
      <c r="CPT9" s="155"/>
      <c r="CPU9" s="155"/>
      <c r="CPV9" s="155"/>
      <c r="CPW9" s="155"/>
      <c r="CPX9" s="155"/>
      <c r="CPY9" s="155"/>
      <c r="CPZ9" s="155"/>
      <c r="CQA9" s="155"/>
      <c r="CQB9" s="155"/>
      <c r="CQC9" s="155"/>
      <c r="CQD9" s="155"/>
      <c r="CQE9" s="155"/>
      <c r="CQF9" s="155"/>
      <c r="CQG9" s="155"/>
      <c r="CQH9" s="155"/>
      <c r="CQI9" s="155"/>
      <c r="CQJ9" s="155"/>
      <c r="CQK9" s="155"/>
      <c r="CQL9" s="155"/>
      <c r="CQM9" s="155"/>
      <c r="CQN9" s="155"/>
      <c r="CQO9" s="155"/>
      <c r="CQP9" s="155"/>
      <c r="CQQ9" s="155"/>
      <c r="CQR9" s="155"/>
      <c r="CQS9" s="155"/>
      <c r="CQT9" s="155"/>
      <c r="CQU9" s="155"/>
      <c r="CQV9" s="155"/>
      <c r="CQW9" s="155"/>
      <c r="CQX9" s="155"/>
      <c r="CQY9" s="155"/>
      <c r="CQZ9" s="155"/>
      <c r="CRA9" s="155"/>
      <c r="CRB9" s="155"/>
      <c r="CRC9" s="155"/>
      <c r="CRD9" s="155"/>
      <c r="CRE9" s="155"/>
      <c r="CRF9" s="155"/>
      <c r="CRG9" s="155"/>
      <c r="CRH9" s="155"/>
      <c r="CRI9" s="155"/>
      <c r="CRJ9" s="155"/>
      <c r="CRK9" s="155"/>
      <c r="CRL9" s="155"/>
      <c r="CRM9" s="155"/>
      <c r="CRN9" s="155"/>
      <c r="CRO9" s="155"/>
      <c r="CRP9" s="155"/>
      <c r="CRQ9" s="155"/>
      <c r="CRR9" s="155"/>
      <c r="CRS9" s="155"/>
      <c r="CRT9" s="155"/>
      <c r="CRU9" s="155"/>
      <c r="CRV9" s="155"/>
      <c r="CRW9" s="155"/>
      <c r="CRX9" s="155"/>
      <c r="CRY9" s="155"/>
      <c r="CRZ9" s="155"/>
      <c r="CSA9" s="155"/>
      <c r="CSB9" s="155"/>
      <c r="CSC9" s="155"/>
      <c r="CSD9" s="155"/>
      <c r="CSE9" s="155"/>
      <c r="CSF9" s="155"/>
      <c r="CSG9" s="155"/>
      <c r="CSH9" s="155"/>
      <c r="CSI9" s="155"/>
      <c r="CSJ9" s="155"/>
      <c r="CSK9" s="155"/>
      <c r="CSL9" s="155"/>
      <c r="CSM9" s="155"/>
      <c r="CSN9" s="155"/>
      <c r="CSO9" s="155"/>
      <c r="CSP9" s="155"/>
      <c r="CSQ9" s="155"/>
      <c r="CSR9" s="155"/>
      <c r="CSS9" s="155"/>
      <c r="CST9" s="155"/>
      <c r="CSU9" s="155"/>
      <c r="CSV9" s="155"/>
      <c r="CSW9" s="155"/>
      <c r="CSX9" s="155"/>
      <c r="CSY9" s="155"/>
      <c r="CSZ9" s="155"/>
      <c r="CTA9" s="155"/>
      <c r="CTB9" s="155"/>
      <c r="CTC9" s="155"/>
      <c r="CTD9" s="155"/>
      <c r="CTE9" s="155"/>
      <c r="CTF9" s="155"/>
      <c r="CTG9" s="155"/>
      <c r="CTH9" s="155"/>
      <c r="CTI9" s="155"/>
      <c r="CTJ9" s="155"/>
      <c r="CTK9" s="155"/>
      <c r="CTL9" s="155"/>
      <c r="CTM9" s="155"/>
      <c r="CTN9" s="155"/>
      <c r="CTO9" s="155"/>
      <c r="CTP9" s="155"/>
      <c r="CTQ9" s="155"/>
      <c r="CTR9" s="155"/>
      <c r="CTS9" s="155"/>
      <c r="CTT9" s="155"/>
      <c r="CTU9" s="155"/>
      <c r="CTV9" s="155"/>
      <c r="CTW9" s="155"/>
      <c r="CTX9" s="155"/>
      <c r="CTY9" s="155"/>
      <c r="CTZ9" s="155"/>
      <c r="CUA9" s="155"/>
      <c r="CUB9" s="155"/>
      <c r="CUC9" s="155"/>
      <c r="CUD9" s="155"/>
      <c r="CUE9" s="155"/>
      <c r="CUF9" s="155"/>
      <c r="CUG9" s="155"/>
      <c r="CUH9" s="155"/>
      <c r="CUI9" s="155"/>
      <c r="CUJ9" s="155"/>
      <c r="CUK9" s="155"/>
      <c r="CUL9" s="155"/>
      <c r="CUM9" s="155"/>
      <c r="CUN9" s="155"/>
      <c r="CUO9" s="155"/>
      <c r="CUP9" s="155"/>
      <c r="CUQ9" s="155"/>
      <c r="CUR9" s="155"/>
      <c r="CUS9" s="155"/>
      <c r="CUT9" s="155"/>
      <c r="CUU9" s="155"/>
      <c r="CUV9" s="155"/>
      <c r="CUW9" s="155"/>
      <c r="CUX9" s="155"/>
      <c r="CUY9" s="155"/>
      <c r="CUZ9" s="155"/>
      <c r="CVA9" s="155"/>
      <c r="CVB9" s="155"/>
      <c r="CVC9" s="155"/>
      <c r="CVD9" s="155"/>
      <c r="CVE9" s="155"/>
      <c r="CVF9" s="155"/>
      <c r="CVG9" s="155"/>
      <c r="CVH9" s="155"/>
      <c r="CVI9" s="155"/>
      <c r="CVJ9" s="155"/>
      <c r="CVK9" s="155"/>
      <c r="CVL9" s="155"/>
      <c r="CVM9" s="155"/>
      <c r="CVN9" s="155"/>
      <c r="CVO9" s="155"/>
      <c r="CVP9" s="155"/>
      <c r="CVQ9" s="155"/>
      <c r="CVR9" s="155"/>
      <c r="CVS9" s="155"/>
      <c r="CVT9" s="155"/>
      <c r="CVU9" s="155"/>
      <c r="CVV9" s="155"/>
      <c r="CVW9" s="155"/>
      <c r="CVX9" s="155"/>
      <c r="CVY9" s="155"/>
      <c r="CVZ9" s="155"/>
      <c r="CWA9" s="155"/>
      <c r="CWB9" s="155"/>
      <c r="CWC9" s="155"/>
      <c r="CWD9" s="155"/>
      <c r="CWE9" s="155"/>
      <c r="CWF9" s="155"/>
      <c r="CWG9" s="155"/>
      <c r="CWH9" s="155"/>
      <c r="CWI9" s="155"/>
      <c r="CWJ9" s="155"/>
      <c r="CWK9" s="155"/>
      <c r="CWL9" s="155"/>
      <c r="CWM9" s="155"/>
      <c r="CWN9" s="155"/>
      <c r="CWO9" s="155"/>
      <c r="CWP9" s="155"/>
      <c r="CWQ9" s="155"/>
      <c r="CWR9" s="155"/>
      <c r="CWS9" s="155"/>
      <c r="CWT9" s="155"/>
      <c r="CWU9" s="155"/>
      <c r="CWV9" s="155"/>
      <c r="CWW9" s="155"/>
      <c r="CWX9" s="155"/>
      <c r="CWY9" s="155"/>
      <c r="CWZ9" s="155"/>
      <c r="CXA9" s="155"/>
      <c r="CXB9" s="155"/>
      <c r="CXC9" s="155"/>
      <c r="CXD9" s="155"/>
      <c r="CXE9" s="155"/>
      <c r="CXF9" s="155"/>
      <c r="CXG9" s="155"/>
      <c r="CXH9" s="155"/>
      <c r="CXI9" s="155"/>
      <c r="CXJ9" s="155"/>
      <c r="CXK9" s="155"/>
      <c r="CXL9" s="155"/>
      <c r="CXM9" s="155"/>
      <c r="CXN9" s="155"/>
      <c r="CXO9" s="155"/>
      <c r="CXP9" s="155"/>
      <c r="CXQ9" s="155"/>
      <c r="CXR9" s="155"/>
      <c r="CXS9" s="155"/>
      <c r="CXT9" s="155"/>
      <c r="CXU9" s="155"/>
      <c r="CXV9" s="155"/>
      <c r="CXW9" s="155"/>
      <c r="CXX9" s="155"/>
      <c r="CXY9" s="155"/>
      <c r="CXZ9" s="155"/>
      <c r="CYA9" s="155"/>
      <c r="CYB9" s="155"/>
      <c r="CYC9" s="155"/>
      <c r="CYD9" s="155"/>
      <c r="CYE9" s="155"/>
      <c r="CYF9" s="155"/>
      <c r="CYG9" s="155"/>
      <c r="CYH9" s="155"/>
      <c r="CYI9" s="155"/>
      <c r="CYJ9" s="155"/>
      <c r="CYK9" s="155"/>
      <c r="CYL9" s="155"/>
      <c r="CYM9" s="155"/>
      <c r="CYN9" s="155"/>
      <c r="CYO9" s="155"/>
      <c r="CYP9" s="155"/>
      <c r="CYQ9" s="155"/>
      <c r="CYR9" s="155"/>
      <c r="CYS9" s="155"/>
      <c r="CYT9" s="155"/>
      <c r="CYU9" s="155"/>
      <c r="CYV9" s="155"/>
      <c r="CYW9" s="155"/>
      <c r="CYX9" s="155"/>
      <c r="CYY9" s="155"/>
      <c r="CYZ9" s="155"/>
      <c r="CZA9" s="155"/>
      <c r="CZB9" s="155"/>
      <c r="CZC9" s="155"/>
      <c r="CZD9" s="155"/>
      <c r="CZE9" s="155"/>
      <c r="CZF9" s="155"/>
      <c r="CZG9" s="155"/>
      <c r="CZH9" s="155"/>
      <c r="CZI9" s="155"/>
      <c r="CZJ9" s="155"/>
      <c r="CZK9" s="155"/>
      <c r="CZL9" s="155"/>
      <c r="CZM9" s="155"/>
      <c r="CZN9" s="155"/>
      <c r="CZO9" s="155"/>
      <c r="CZP9" s="155"/>
      <c r="CZQ9" s="155"/>
      <c r="CZR9" s="155"/>
      <c r="CZS9" s="155"/>
      <c r="CZT9" s="155"/>
      <c r="CZU9" s="155"/>
      <c r="CZV9" s="155"/>
      <c r="CZW9" s="155"/>
      <c r="CZX9" s="155"/>
      <c r="CZY9" s="155"/>
      <c r="CZZ9" s="155"/>
      <c r="DAA9" s="155"/>
      <c r="DAB9" s="155"/>
      <c r="DAC9" s="155"/>
      <c r="DAD9" s="155"/>
      <c r="DAE9" s="155"/>
      <c r="DAF9" s="155"/>
      <c r="DAG9" s="155"/>
      <c r="DAH9" s="155"/>
      <c r="DAI9" s="155"/>
      <c r="DAJ9" s="155"/>
      <c r="DAK9" s="155"/>
      <c r="DAL9" s="155"/>
      <c r="DAM9" s="155"/>
      <c r="DAN9" s="155"/>
      <c r="DAO9" s="155"/>
      <c r="DAP9" s="155"/>
      <c r="DAQ9" s="155"/>
      <c r="DAR9" s="155"/>
      <c r="DAS9" s="155"/>
      <c r="DAT9" s="155"/>
      <c r="DAU9" s="155"/>
      <c r="DAV9" s="155"/>
      <c r="DAW9" s="155"/>
      <c r="DAX9" s="155"/>
      <c r="DAY9" s="155"/>
      <c r="DAZ9" s="155"/>
      <c r="DBA9" s="155"/>
      <c r="DBB9" s="155"/>
      <c r="DBC9" s="155"/>
      <c r="DBD9" s="155"/>
      <c r="DBE9" s="155"/>
      <c r="DBF9" s="155"/>
      <c r="DBG9" s="155"/>
      <c r="DBH9" s="155"/>
      <c r="DBI9" s="155"/>
      <c r="DBJ9" s="155"/>
      <c r="DBK9" s="155"/>
      <c r="DBL9" s="155"/>
      <c r="DBM9" s="155"/>
      <c r="DBN9" s="155"/>
      <c r="DBO9" s="155"/>
      <c r="DBP9" s="155"/>
      <c r="DBQ9" s="155"/>
      <c r="DBR9" s="155"/>
      <c r="DBS9" s="155"/>
      <c r="DBT9" s="155"/>
      <c r="DBU9" s="155"/>
      <c r="DBV9" s="155"/>
      <c r="DBW9" s="155"/>
      <c r="DBX9" s="155"/>
      <c r="DBY9" s="155"/>
      <c r="DBZ9" s="155"/>
      <c r="DCA9" s="155"/>
      <c r="DCB9" s="155"/>
      <c r="DCC9" s="155"/>
      <c r="DCD9" s="155"/>
      <c r="DCE9" s="155"/>
      <c r="DCF9" s="155"/>
      <c r="DCG9" s="155"/>
      <c r="DCH9" s="155"/>
      <c r="DCI9" s="155"/>
      <c r="DCJ9" s="155"/>
      <c r="DCK9" s="155"/>
      <c r="DCL9" s="155"/>
      <c r="DCM9" s="155"/>
      <c r="DCN9" s="155"/>
      <c r="DCO9" s="155"/>
      <c r="DCP9" s="155"/>
      <c r="DCQ9" s="155"/>
      <c r="DCR9" s="155"/>
      <c r="DCS9" s="155"/>
      <c r="DCT9" s="155"/>
      <c r="DCU9" s="155"/>
      <c r="DCV9" s="155"/>
      <c r="DCW9" s="155"/>
      <c r="DCX9" s="155"/>
      <c r="DCY9" s="155"/>
      <c r="DCZ9" s="155"/>
      <c r="DDA9" s="155"/>
      <c r="DDB9" s="155"/>
      <c r="DDC9" s="155"/>
      <c r="DDD9" s="155"/>
      <c r="DDE9" s="155"/>
      <c r="DDF9" s="155"/>
      <c r="DDG9" s="155"/>
      <c r="DDH9" s="155"/>
      <c r="DDI9" s="155"/>
      <c r="DDJ9" s="155"/>
      <c r="DDK9" s="155"/>
      <c r="DDL9" s="155"/>
      <c r="DDM9" s="155"/>
      <c r="DDN9" s="155"/>
      <c r="DDO9" s="155"/>
      <c r="DDP9" s="155"/>
      <c r="DDQ9" s="155"/>
      <c r="DDR9" s="155"/>
      <c r="DDS9" s="155"/>
      <c r="DDT9" s="155"/>
      <c r="DDU9" s="155"/>
      <c r="DDV9" s="155"/>
      <c r="DDW9" s="155"/>
      <c r="DDX9" s="155"/>
      <c r="DDY9" s="155"/>
      <c r="DDZ9" s="155"/>
      <c r="DEA9" s="155"/>
      <c r="DEB9" s="155"/>
      <c r="DEC9" s="155"/>
      <c r="DED9" s="155"/>
      <c r="DEE9" s="155"/>
      <c r="DEF9" s="155"/>
      <c r="DEG9" s="155"/>
      <c r="DEH9" s="155"/>
      <c r="DEI9" s="155"/>
      <c r="DEJ9" s="155"/>
      <c r="DEK9" s="155"/>
      <c r="DEL9" s="155"/>
      <c r="DEM9" s="155"/>
      <c r="DEN9" s="155"/>
      <c r="DEO9" s="155"/>
      <c r="DEP9" s="155"/>
      <c r="DEQ9" s="155"/>
      <c r="DER9" s="155"/>
      <c r="DES9" s="155"/>
      <c r="DET9" s="155"/>
      <c r="DEU9" s="155"/>
      <c r="DEV9" s="155"/>
      <c r="DEW9" s="155"/>
      <c r="DEX9" s="155"/>
      <c r="DEY9" s="155"/>
      <c r="DEZ9" s="155"/>
      <c r="DFA9" s="155"/>
      <c r="DFB9" s="155"/>
      <c r="DFC9" s="155"/>
      <c r="DFD9" s="155"/>
      <c r="DFE9" s="155"/>
      <c r="DFF9" s="155"/>
      <c r="DFG9" s="155"/>
      <c r="DFH9" s="155"/>
      <c r="DFI9" s="155"/>
      <c r="DFJ9" s="155"/>
      <c r="DFK9" s="155"/>
      <c r="DFL9" s="155"/>
      <c r="DFM9" s="155"/>
      <c r="DFN9" s="155"/>
      <c r="DFO9" s="155"/>
      <c r="DFP9" s="155"/>
      <c r="DFQ9" s="155"/>
      <c r="DFR9" s="155"/>
      <c r="DFS9" s="155"/>
      <c r="DFT9" s="155"/>
      <c r="DFU9" s="155"/>
      <c r="DFV9" s="155"/>
      <c r="DFW9" s="155"/>
      <c r="DFX9" s="155"/>
      <c r="DFY9" s="155"/>
      <c r="DFZ9" s="155"/>
      <c r="DGA9" s="155"/>
      <c r="DGB9" s="155"/>
      <c r="DGC9" s="155"/>
      <c r="DGD9" s="155"/>
      <c r="DGE9" s="155"/>
      <c r="DGF9" s="155"/>
      <c r="DGG9" s="155"/>
      <c r="DGH9" s="155"/>
      <c r="DGI9" s="155"/>
      <c r="DGJ9" s="155"/>
      <c r="DGK9" s="155"/>
      <c r="DGL9" s="155"/>
      <c r="DGM9" s="155"/>
      <c r="DGN9" s="155"/>
      <c r="DGO9" s="155"/>
      <c r="DGP9" s="155"/>
      <c r="DGQ9" s="155"/>
      <c r="DGR9" s="155"/>
      <c r="DGS9" s="155"/>
      <c r="DGT9" s="155"/>
      <c r="DGU9" s="155"/>
      <c r="DGV9" s="155"/>
      <c r="DGW9" s="155"/>
      <c r="DGX9" s="155"/>
      <c r="DGY9" s="155"/>
      <c r="DGZ9" s="155"/>
      <c r="DHA9" s="155"/>
      <c r="DHB9" s="155"/>
      <c r="DHC9" s="155"/>
      <c r="DHD9" s="155"/>
      <c r="DHE9" s="155"/>
      <c r="DHF9" s="155"/>
      <c r="DHG9" s="155"/>
      <c r="DHH9" s="155"/>
      <c r="DHI9" s="155"/>
      <c r="DHJ9" s="155"/>
      <c r="DHK9" s="155"/>
      <c r="DHL9" s="155"/>
      <c r="DHM9" s="155"/>
      <c r="DHN9" s="155"/>
      <c r="DHO9" s="155"/>
      <c r="DHP9" s="155"/>
      <c r="DHQ9" s="155"/>
      <c r="DHR9" s="155"/>
      <c r="DHS9" s="155"/>
      <c r="DHT9" s="155"/>
      <c r="DHU9" s="155"/>
      <c r="DHV9" s="155"/>
      <c r="DHW9" s="155"/>
      <c r="DHX9" s="155"/>
      <c r="DHY9" s="155"/>
      <c r="DHZ9" s="155"/>
      <c r="DIA9" s="155"/>
      <c r="DIB9" s="155"/>
      <c r="DIC9" s="155"/>
      <c r="DID9" s="155"/>
      <c r="DIE9" s="155"/>
      <c r="DIF9" s="155"/>
      <c r="DIG9" s="155"/>
      <c r="DIH9" s="155"/>
      <c r="DII9" s="155"/>
      <c r="DIJ9" s="155"/>
      <c r="DIK9" s="155"/>
      <c r="DIL9" s="155"/>
      <c r="DIM9" s="155"/>
      <c r="DIN9" s="155"/>
      <c r="DIO9" s="155"/>
      <c r="DIP9" s="155"/>
      <c r="DIQ9" s="155"/>
      <c r="DIR9" s="155"/>
      <c r="DIS9" s="155"/>
      <c r="DIT9" s="155"/>
      <c r="DIU9" s="155"/>
      <c r="DIV9" s="155"/>
      <c r="DIW9" s="155"/>
      <c r="DIX9" s="155"/>
      <c r="DIY9" s="155"/>
      <c r="DIZ9" s="155"/>
      <c r="DJA9" s="155"/>
      <c r="DJB9" s="155"/>
      <c r="DJC9" s="155"/>
      <c r="DJD9" s="155"/>
      <c r="DJE9" s="155"/>
      <c r="DJF9" s="155"/>
      <c r="DJG9" s="155"/>
      <c r="DJH9" s="155"/>
      <c r="DJI9" s="155"/>
      <c r="DJJ9" s="155"/>
      <c r="DJK9" s="155"/>
      <c r="DJL9" s="155"/>
      <c r="DJM9" s="155"/>
      <c r="DJN9" s="155"/>
      <c r="DJO9" s="155"/>
      <c r="DJP9" s="155"/>
      <c r="DJQ9" s="155"/>
      <c r="DJR9" s="155"/>
      <c r="DJS9" s="155"/>
      <c r="DJT9" s="155"/>
      <c r="DJU9" s="155"/>
      <c r="DJV9" s="155"/>
      <c r="DJW9" s="155"/>
      <c r="DJX9" s="155"/>
      <c r="DJY9" s="155"/>
      <c r="DJZ9" s="155"/>
      <c r="DKA9" s="155"/>
      <c r="DKB9" s="155"/>
      <c r="DKC9" s="155"/>
      <c r="DKD9" s="155"/>
      <c r="DKE9" s="155"/>
      <c r="DKF9" s="155"/>
      <c r="DKG9" s="155"/>
      <c r="DKH9" s="155"/>
      <c r="DKI9" s="155"/>
      <c r="DKJ9" s="155"/>
      <c r="DKK9" s="155"/>
      <c r="DKL9" s="155"/>
      <c r="DKM9" s="155"/>
      <c r="DKN9" s="155"/>
      <c r="DKO9" s="155"/>
      <c r="DKP9" s="155"/>
      <c r="DKQ9" s="155"/>
      <c r="DKR9" s="155"/>
      <c r="DKS9" s="155"/>
      <c r="DKT9" s="155"/>
      <c r="DKU9" s="155"/>
      <c r="DKV9" s="155"/>
      <c r="DKW9" s="155"/>
      <c r="DKX9" s="155"/>
      <c r="DKY9" s="155"/>
      <c r="DKZ9" s="155"/>
      <c r="DLA9" s="155"/>
      <c r="DLB9" s="155"/>
      <c r="DLC9" s="155"/>
      <c r="DLD9" s="155"/>
      <c r="DLE9" s="155"/>
      <c r="DLF9" s="155"/>
      <c r="DLG9" s="155"/>
      <c r="DLH9" s="155"/>
      <c r="DLI9" s="155"/>
      <c r="DLJ9" s="155"/>
      <c r="DLK9" s="155"/>
      <c r="DLL9" s="155"/>
      <c r="DLM9" s="155"/>
      <c r="DLN9" s="155"/>
      <c r="DLO9" s="155"/>
      <c r="DLP9" s="155"/>
      <c r="DLQ9" s="155"/>
      <c r="DLR9" s="155"/>
      <c r="DLS9" s="155"/>
      <c r="DLT9" s="155"/>
      <c r="DLU9" s="155"/>
      <c r="DLV9" s="155"/>
      <c r="DLW9" s="155"/>
      <c r="DLX9" s="155"/>
      <c r="DLY9" s="155"/>
      <c r="DLZ9" s="155"/>
      <c r="DMA9" s="155"/>
      <c r="DMB9" s="155"/>
      <c r="DMC9" s="155"/>
      <c r="DMD9" s="155"/>
      <c r="DME9" s="155"/>
      <c r="DMF9" s="155"/>
      <c r="DMG9" s="155"/>
      <c r="DMH9" s="155"/>
      <c r="DMI9" s="155"/>
      <c r="DMJ9" s="155"/>
      <c r="DMK9" s="155"/>
      <c r="DML9" s="155"/>
      <c r="DMM9" s="155"/>
      <c r="DMN9" s="155"/>
      <c r="DMO9" s="155"/>
      <c r="DMP9" s="155"/>
      <c r="DMQ9" s="155"/>
      <c r="DMR9" s="155"/>
      <c r="DMS9" s="155"/>
      <c r="DMT9" s="155"/>
      <c r="DMU9" s="155"/>
      <c r="DMV9" s="155"/>
      <c r="DMW9" s="155"/>
      <c r="DMX9" s="155"/>
      <c r="DMY9" s="155"/>
      <c r="DMZ9" s="155"/>
      <c r="DNA9" s="155"/>
      <c r="DNB9" s="155"/>
      <c r="DNC9" s="155"/>
      <c r="DND9" s="155"/>
      <c r="DNE9" s="155"/>
      <c r="DNF9" s="155"/>
      <c r="DNG9" s="155"/>
      <c r="DNH9" s="155"/>
      <c r="DNI9" s="155"/>
      <c r="DNJ9" s="155"/>
      <c r="DNK9" s="155"/>
      <c r="DNL9" s="155"/>
      <c r="DNM9" s="155"/>
      <c r="DNN9" s="155"/>
      <c r="DNO9" s="155"/>
      <c r="DNP9" s="155"/>
      <c r="DNQ9" s="155"/>
      <c r="DNR9" s="155"/>
      <c r="DNS9" s="155"/>
      <c r="DNT9" s="155"/>
      <c r="DNU9" s="155"/>
      <c r="DNV9" s="155"/>
      <c r="DNW9" s="155"/>
      <c r="DNX9" s="155"/>
      <c r="DNY9" s="155"/>
      <c r="DNZ9" s="155"/>
      <c r="DOA9" s="155"/>
      <c r="DOB9" s="155"/>
      <c r="DOC9" s="155"/>
      <c r="DOD9" s="155"/>
      <c r="DOE9" s="155"/>
      <c r="DOF9" s="155"/>
      <c r="DOG9" s="155"/>
      <c r="DOH9" s="155"/>
      <c r="DOI9" s="155"/>
      <c r="DOJ9" s="155"/>
      <c r="DOK9" s="155"/>
      <c r="DOL9" s="155"/>
      <c r="DOM9" s="155"/>
      <c r="DON9" s="155"/>
      <c r="DOO9" s="155"/>
      <c r="DOP9" s="155"/>
      <c r="DOQ9" s="155"/>
      <c r="DOR9" s="155"/>
      <c r="DOS9" s="155"/>
      <c r="DOT9" s="155"/>
      <c r="DOU9" s="155"/>
      <c r="DOV9" s="155"/>
      <c r="DOW9" s="155"/>
      <c r="DOX9" s="155"/>
      <c r="DOY9" s="155"/>
      <c r="DOZ9" s="155"/>
      <c r="DPA9" s="155"/>
      <c r="DPB9" s="155"/>
      <c r="DPC9" s="155"/>
      <c r="DPD9" s="155"/>
      <c r="DPE9" s="155"/>
      <c r="DPF9" s="155"/>
      <c r="DPG9" s="155"/>
      <c r="DPH9" s="155"/>
      <c r="DPI9" s="155"/>
      <c r="DPJ9" s="155"/>
      <c r="DPK9" s="155"/>
      <c r="DPL9" s="155"/>
      <c r="DPM9" s="155"/>
      <c r="DPN9" s="155"/>
      <c r="DPO9" s="155"/>
      <c r="DPP9" s="155"/>
      <c r="DPQ9" s="155"/>
      <c r="DPR9" s="155"/>
      <c r="DPS9" s="155"/>
      <c r="DPT9" s="155"/>
      <c r="DPU9" s="155"/>
      <c r="DPV9" s="155"/>
      <c r="DPW9" s="155"/>
      <c r="DPX9" s="155"/>
      <c r="DPY9" s="155"/>
      <c r="DPZ9" s="155"/>
      <c r="DQA9" s="155"/>
      <c r="DQB9" s="155"/>
      <c r="DQC9" s="155"/>
      <c r="DQD9" s="155"/>
      <c r="DQE9" s="155"/>
      <c r="DQF9" s="155"/>
      <c r="DQG9" s="155"/>
      <c r="DQH9" s="155"/>
      <c r="DQI9" s="155"/>
      <c r="DQJ9" s="155"/>
      <c r="DQK9" s="155"/>
      <c r="DQL9" s="155"/>
      <c r="DQM9" s="155"/>
      <c r="DQN9" s="155"/>
      <c r="DQO9" s="155"/>
      <c r="DQP9" s="155"/>
      <c r="DQQ9" s="155"/>
      <c r="DQR9" s="155"/>
      <c r="DQS9" s="155"/>
      <c r="DQT9" s="155"/>
      <c r="DQU9" s="155"/>
      <c r="DQV9" s="155"/>
      <c r="DQW9" s="155"/>
      <c r="DQX9" s="155"/>
      <c r="DQY9" s="155"/>
      <c r="DQZ9" s="155"/>
      <c r="DRA9" s="155"/>
      <c r="DRB9" s="155"/>
      <c r="DRC9" s="155"/>
      <c r="DRD9" s="155"/>
      <c r="DRE9" s="155"/>
      <c r="DRF9" s="155"/>
      <c r="DRG9" s="155"/>
      <c r="DRH9" s="155"/>
      <c r="DRI9" s="155"/>
      <c r="DRJ9" s="155"/>
      <c r="DRK9" s="155"/>
      <c r="DRL9" s="155"/>
      <c r="DRM9" s="155"/>
      <c r="DRN9" s="155"/>
      <c r="DRO9" s="155"/>
      <c r="DRP9" s="155"/>
      <c r="DRQ9" s="155"/>
      <c r="DRR9" s="155"/>
      <c r="DRS9" s="155"/>
      <c r="DRT9" s="155"/>
      <c r="DRU9" s="155"/>
      <c r="DRV9" s="155"/>
      <c r="DRW9" s="155"/>
      <c r="DRX9" s="155"/>
      <c r="DRY9" s="155"/>
      <c r="DRZ9" s="155"/>
      <c r="DSA9" s="155"/>
      <c r="DSB9" s="155"/>
      <c r="DSC9" s="155"/>
      <c r="DSD9" s="155"/>
      <c r="DSE9" s="155"/>
      <c r="DSF9" s="155"/>
      <c r="DSG9" s="155"/>
      <c r="DSH9" s="155"/>
      <c r="DSI9" s="155"/>
      <c r="DSJ9" s="155"/>
      <c r="DSK9" s="155"/>
      <c r="DSL9" s="155"/>
      <c r="DSM9" s="155"/>
      <c r="DSN9" s="155"/>
      <c r="DSO9" s="155"/>
      <c r="DSP9" s="155"/>
      <c r="DSQ9" s="155"/>
      <c r="DSR9" s="155"/>
      <c r="DSS9" s="155"/>
      <c r="DST9" s="155"/>
      <c r="DSU9" s="155"/>
      <c r="DSV9" s="155"/>
      <c r="DSW9" s="155"/>
      <c r="DSX9" s="155"/>
      <c r="DSY9" s="155"/>
      <c r="DSZ9" s="155"/>
      <c r="DTA9" s="155"/>
      <c r="DTB9" s="155"/>
      <c r="DTC9" s="155"/>
      <c r="DTD9" s="155"/>
      <c r="DTE9" s="155"/>
      <c r="DTF9" s="155"/>
      <c r="DTG9" s="155"/>
      <c r="DTH9" s="155"/>
      <c r="DTI9" s="155"/>
      <c r="DTJ9" s="155"/>
      <c r="DTK9" s="155"/>
      <c r="DTL9" s="155"/>
      <c r="DTM9" s="155"/>
      <c r="DTN9" s="155"/>
      <c r="DTO9" s="155"/>
      <c r="DTP9" s="155"/>
      <c r="DTQ9" s="155"/>
      <c r="DTR9" s="155"/>
      <c r="DTS9" s="155"/>
      <c r="DTT9" s="155"/>
      <c r="DTU9" s="155"/>
      <c r="DTV9" s="155"/>
      <c r="DTW9" s="155"/>
      <c r="DTX9" s="155"/>
      <c r="DTY9" s="155"/>
      <c r="DTZ9" s="155"/>
      <c r="DUA9" s="155"/>
      <c r="DUB9" s="155"/>
      <c r="DUC9" s="155"/>
      <c r="DUD9" s="155"/>
      <c r="DUE9" s="155"/>
      <c r="DUF9" s="155"/>
      <c r="DUG9" s="155"/>
      <c r="DUH9" s="155"/>
      <c r="DUI9" s="155"/>
      <c r="DUJ9" s="155"/>
      <c r="DUK9" s="155"/>
      <c r="DUL9" s="155"/>
      <c r="DUM9" s="155"/>
      <c r="DUN9" s="155"/>
      <c r="DUO9" s="155"/>
      <c r="DUP9" s="155"/>
      <c r="DUQ9" s="155"/>
      <c r="DUR9" s="155"/>
      <c r="DUS9" s="155"/>
      <c r="DUT9" s="155"/>
      <c r="DUU9" s="155"/>
      <c r="DUV9" s="155"/>
      <c r="DUW9" s="155"/>
      <c r="DUX9" s="155"/>
      <c r="DUY9" s="155"/>
      <c r="DUZ9" s="155"/>
      <c r="DVA9" s="155"/>
      <c r="DVB9" s="155"/>
      <c r="DVC9" s="155"/>
      <c r="DVD9" s="155"/>
      <c r="DVE9" s="155"/>
      <c r="DVF9" s="155"/>
      <c r="DVG9" s="155"/>
      <c r="DVH9" s="155"/>
      <c r="DVI9" s="155"/>
      <c r="DVJ9" s="155"/>
      <c r="DVK9" s="155"/>
      <c r="DVL9" s="155"/>
      <c r="DVM9" s="155"/>
      <c r="DVN9" s="155"/>
      <c r="DVO9" s="155"/>
      <c r="DVP9" s="155"/>
      <c r="DVQ9" s="155"/>
      <c r="DVR9" s="155"/>
      <c r="DVS9" s="155"/>
      <c r="DVT9" s="155"/>
      <c r="DVU9" s="155"/>
      <c r="DVV9" s="155"/>
      <c r="DVW9" s="155"/>
      <c r="DVX9" s="155"/>
      <c r="DVY9" s="155"/>
      <c r="DVZ9" s="155"/>
      <c r="DWA9" s="155"/>
      <c r="DWB9" s="155"/>
      <c r="DWC9" s="155"/>
      <c r="DWD9" s="155"/>
      <c r="DWE9" s="155"/>
      <c r="DWF9" s="155"/>
      <c r="DWG9" s="155"/>
      <c r="DWH9" s="155"/>
      <c r="DWI9" s="155"/>
      <c r="DWJ9" s="155"/>
      <c r="DWK9" s="155"/>
      <c r="DWL9" s="155"/>
      <c r="DWM9" s="155"/>
      <c r="DWN9" s="155"/>
      <c r="DWO9" s="155"/>
      <c r="DWP9" s="155"/>
      <c r="DWQ9" s="155"/>
      <c r="DWR9" s="155"/>
      <c r="DWS9" s="155"/>
      <c r="DWT9" s="155"/>
      <c r="DWU9" s="155"/>
      <c r="DWV9" s="155"/>
      <c r="DWW9" s="155"/>
      <c r="DWX9" s="155"/>
      <c r="DWY9" s="155"/>
      <c r="DWZ9" s="155"/>
      <c r="DXA9" s="155"/>
      <c r="DXB9" s="155"/>
      <c r="DXC9" s="155"/>
      <c r="DXD9" s="155"/>
      <c r="DXE9" s="155"/>
      <c r="DXF9" s="155"/>
      <c r="DXG9" s="155"/>
      <c r="DXH9" s="155"/>
      <c r="DXI9" s="155"/>
      <c r="DXJ9" s="155"/>
      <c r="DXK9" s="155"/>
      <c r="DXL9" s="155"/>
      <c r="DXM9" s="155"/>
      <c r="DXN9" s="155"/>
      <c r="DXO9" s="155"/>
      <c r="DXP9" s="155"/>
      <c r="DXQ9" s="155"/>
      <c r="DXR9" s="155"/>
      <c r="DXS9" s="155"/>
      <c r="DXT9" s="155"/>
      <c r="DXU9" s="155"/>
      <c r="DXV9" s="155"/>
      <c r="DXW9" s="155"/>
      <c r="DXX9" s="155"/>
      <c r="DXY9" s="155"/>
      <c r="DXZ9" s="155"/>
      <c r="DYA9" s="155"/>
      <c r="DYB9" s="155"/>
      <c r="DYC9" s="155"/>
      <c r="DYD9" s="155"/>
      <c r="DYE9" s="155"/>
      <c r="DYF9" s="155"/>
      <c r="DYG9" s="155"/>
      <c r="DYH9" s="155"/>
      <c r="DYI9" s="155"/>
      <c r="DYJ9" s="155"/>
      <c r="DYK9" s="155"/>
      <c r="DYL9" s="155"/>
      <c r="DYM9" s="155"/>
      <c r="DYN9" s="155"/>
      <c r="DYO9" s="155"/>
      <c r="DYP9" s="155"/>
      <c r="DYQ9" s="155"/>
      <c r="DYR9" s="155"/>
      <c r="DYS9" s="155"/>
      <c r="DYT9" s="155"/>
      <c r="DYU9" s="155"/>
      <c r="DYV9" s="155"/>
      <c r="DYW9" s="155"/>
      <c r="DYX9" s="155"/>
      <c r="DYY9" s="155"/>
      <c r="DYZ9" s="155"/>
      <c r="DZA9" s="155"/>
      <c r="DZB9" s="155"/>
      <c r="DZC9" s="155"/>
      <c r="DZD9" s="155"/>
      <c r="DZE9" s="155"/>
      <c r="DZF9" s="155"/>
      <c r="DZG9" s="155"/>
      <c r="DZH9" s="155"/>
      <c r="DZI9" s="155"/>
      <c r="DZJ9" s="155"/>
      <c r="DZK9" s="155"/>
      <c r="DZL9" s="155"/>
      <c r="DZM9" s="155"/>
      <c r="DZN9" s="155"/>
      <c r="DZO9" s="155"/>
      <c r="DZP9" s="155"/>
      <c r="DZQ9" s="155"/>
      <c r="DZR9" s="155"/>
      <c r="DZS9" s="155"/>
      <c r="DZT9" s="155"/>
      <c r="DZU9" s="155"/>
      <c r="DZV9" s="155"/>
      <c r="DZW9" s="155"/>
      <c r="DZX9" s="155"/>
      <c r="DZY9" s="155"/>
      <c r="DZZ9" s="155"/>
      <c r="EAA9" s="155"/>
      <c r="EAB9" s="155"/>
      <c r="EAC9" s="155"/>
      <c r="EAD9" s="155"/>
      <c r="EAE9" s="155"/>
      <c r="EAF9" s="155"/>
      <c r="EAG9" s="155"/>
      <c r="EAH9" s="155"/>
      <c r="EAI9" s="155"/>
      <c r="EAJ9" s="155"/>
      <c r="EAK9" s="155"/>
      <c r="EAL9" s="155"/>
      <c r="EAM9" s="155"/>
      <c r="EAN9" s="155"/>
      <c r="EAO9" s="155"/>
      <c r="EAP9" s="155"/>
      <c r="EAQ9" s="155"/>
      <c r="EAR9" s="155"/>
      <c r="EAS9" s="155"/>
      <c r="EAT9" s="155"/>
      <c r="EAU9" s="155"/>
      <c r="EAV9" s="155"/>
      <c r="EAW9" s="155"/>
      <c r="EAX9" s="155"/>
      <c r="EAY9" s="155"/>
      <c r="EAZ9" s="155"/>
      <c r="EBA9" s="155"/>
      <c r="EBB9" s="155"/>
      <c r="EBC9" s="155"/>
      <c r="EBD9" s="155"/>
      <c r="EBE9" s="155"/>
      <c r="EBF9" s="155"/>
      <c r="EBG9" s="155"/>
      <c r="EBH9" s="155"/>
      <c r="EBI9" s="155"/>
      <c r="EBJ9" s="155"/>
      <c r="EBK9" s="155"/>
      <c r="EBL9" s="155"/>
      <c r="EBM9" s="155"/>
      <c r="EBN9" s="155"/>
      <c r="EBO9" s="155"/>
      <c r="EBP9" s="155"/>
      <c r="EBQ9" s="155"/>
      <c r="EBR9" s="155"/>
      <c r="EBS9" s="155"/>
      <c r="EBT9" s="155"/>
      <c r="EBU9" s="155"/>
      <c r="EBV9" s="155"/>
      <c r="EBW9" s="155"/>
      <c r="EBX9" s="155"/>
      <c r="EBY9" s="155"/>
      <c r="EBZ9" s="155"/>
      <c r="ECA9" s="155"/>
      <c r="ECB9" s="155"/>
      <c r="ECC9" s="155"/>
      <c r="ECD9" s="155"/>
      <c r="ECE9" s="155"/>
      <c r="ECF9" s="155"/>
      <c r="ECG9" s="155"/>
      <c r="ECH9" s="155"/>
      <c r="ECI9" s="155"/>
      <c r="ECJ9" s="155"/>
      <c r="ECK9" s="155"/>
      <c r="ECL9" s="155"/>
      <c r="ECM9" s="155"/>
      <c r="ECN9" s="155"/>
      <c r="ECO9" s="155"/>
      <c r="ECP9" s="155"/>
      <c r="ECQ9" s="155"/>
      <c r="ECR9" s="155"/>
      <c r="ECS9" s="155"/>
      <c r="ECT9" s="155"/>
      <c r="ECU9" s="155"/>
      <c r="ECV9" s="155"/>
      <c r="ECW9" s="155"/>
      <c r="ECX9" s="155"/>
      <c r="ECY9" s="155"/>
      <c r="ECZ9" s="155"/>
      <c r="EDA9" s="155"/>
      <c r="EDB9" s="155"/>
      <c r="EDC9" s="155"/>
      <c r="EDD9" s="155"/>
      <c r="EDE9" s="155"/>
      <c r="EDF9" s="155"/>
      <c r="EDG9" s="155"/>
      <c r="EDH9" s="155"/>
      <c r="EDI9" s="155"/>
      <c r="EDJ9" s="155"/>
      <c r="EDK9" s="155"/>
      <c r="EDL9" s="155"/>
      <c r="EDM9" s="155"/>
      <c r="EDN9" s="155"/>
      <c r="EDO9" s="155"/>
      <c r="EDP9" s="155"/>
      <c r="EDQ9" s="155"/>
      <c r="EDR9" s="155"/>
      <c r="EDS9" s="155"/>
      <c r="EDT9" s="155"/>
      <c r="EDU9" s="155"/>
      <c r="EDV9" s="155"/>
      <c r="EDW9" s="155"/>
      <c r="EDX9" s="155"/>
      <c r="EDY9" s="155"/>
      <c r="EDZ9" s="155"/>
      <c r="EEA9" s="155"/>
      <c r="EEB9" s="155"/>
      <c r="EEC9" s="155"/>
      <c r="EED9" s="155"/>
      <c r="EEE9" s="155"/>
      <c r="EEF9" s="155"/>
      <c r="EEG9" s="155"/>
      <c r="EEH9" s="155"/>
      <c r="EEI9" s="155"/>
      <c r="EEJ9" s="155"/>
      <c r="EEK9" s="155"/>
      <c r="EEL9" s="155"/>
      <c r="EEM9" s="155"/>
      <c r="EEN9" s="155"/>
      <c r="EEO9" s="155"/>
      <c r="EEP9" s="155"/>
      <c r="EEQ9" s="155"/>
      <c r="EER9" s="155"/>
      <c r="EES9" s="155"/>
      <c r="EET9" s="155"/>
      <c r="EEU9" s="155"/>
      <c r="EEV9" s="155"/>
      <c r="EEW9" s="155"/>
      <c r="EEX9" s="155"/>
      <c r="EEY9" s="155"/>
      <c r="EEZ9" s="155"/>
      <c r="EFA9" s="155"/>
      <c r="EFB9" s="155"/>
      <c r="EFC9" s="155"/>
      <c r="EFD9" s="155"/>
      <c r="EFE9" s="155"/>
      <c r="EFF9" s="155"/>
      <c r="EFG9" s="155"/>
      <c r="EFH9" s="155"/>
      <c r="EFI9" s="155"/>
      <c r="EFJ9" s="155"/>
      <c r="EFK9" s="155"/>
      <c r="EFL9" s="155"/>
      <c r="EFM9" s="155"/>
      <c r="EFN9" s="155"/>
      <c r="EFO9" s="155"/>
      <c r="EFP9" s="155"/>
      <c r="EFQ9" s="155"/>
      <c r="EFR9" s="155"/>
      <c r="EFS9" s="155"/>
      <c r="EFT9" s="155"/>
      <c r="EFU9" s="155"/>
      <c r="EFV9" s="155"/>
      <c r="EFW9" s="155"/>
      <c r="EFX9" s="155"/>
      <c r="EFY9" s="155"/>
      <c r="EFZ9" s="155"/>
      <c r="EGA9" s="155"/>
      <c r="EGB9" s="155"/>
      <c r="EGC9" s="155"/>
      <c r="EGD9" s="155"/>
      <c r="EGE9" s="155"/>
      <c r="EGF9" s="155"/>
      <c r="EGG9" s="155"/>
      <c r="EGH9" s="155"/>
      <c r="EGI9" s="155"/>
      <c r="EGJ9" s="155"/>
      <c r="EGK9" s="155"/>
      <c r="EGL9" s="155"/>
      <c r="EGM9" s="155"/>
      <c r="EGN9" s="155"/>
      <c r="EGO9" s="155"/>
      <c r="EGP9" s="155"/>
      <c r="EGQ9" s="155"/>
      <c r="EGR9" s="155"/>
      <c r="EGS9" s="155"/>
      <c r="EGT9" s="155"/>
      <c r="EGU9" s="155"/>
      <c r="EGV9" s="155"/>
      <c r="EGW9" s="155"/>
      <c r="EGX9" s="155"/>
      <c r="EGY9" s="155"/>
      <c r="EGZ9" s="155"/>
      <c r="EHA9" s="155"/>
      <c r="EHB9" s="155"/>
      <c r="EHC9" s="155"/>
      <c r="EHD9" s="155"/>
      <c r="EHE9" s="155"/>
      <c r="EHF9" s="155"/>
      <c r="EHG9" s="155"/>
      <c r="EHH9" s="155"/>
      <c r="EHI9" s="155"/>
      <c r="EHJ9" s="155"/>
      <c r="EHK9" s="155"/>
      <c r="EHL9" s="155"/>
      <c r="EHM9" s="155"/>
      <c r="EHN9" s="155"/>
      <c r="EHO9" s="155"/>
      <c r="EHP9" s="155"/>
      <c r="EHQ9" s="155"/>
      <c r="EHR9" s="155"/>
      <c r="EHS9" s="155"/>
      <c r="EHT9" s="155"/>
      <c r="EHU9" s="155"/>
      <c r="EHV9" s="155"/>
      <c r="EHW9" s="155"/>
      <c r="EHX9" s="155"/>
      <c r="EHY9" s="155"/>
      <c r="EHZ9" s="155"/>
      <c r="EIA9" s="155"/>
      <c r="EIB9" s="155"/>
      <c r="EIC9" s="155"/>
      <c r="EID9" s="155"/>
      <c r="EIE9" s="155"/>
      <c r="EIF9" s="155"/>
      <c r="EIG9" s="155"/>
      <c r="EIH9" s="155"/>
      <c r="EII9" s="155"/>
      <c r="EIJ9" s="155"/>
      <c r="EIK9" s="155"/>
      <c r="EIL9" s="155"/>
      <c r="EIM9" s="155"/>
      <c r="EIN9" s="155"/>
      <c r="EIO9" s="155"/>
      <c r="EIP9" s="155"/>
      <c r="EIQ9" s="155"/>
      <c r="EIR9" s="155"/>
      <c r="EIS9" s="155"/>
      <c r="EIT9" s="155"/>
      <c r="EIU9" s="155"/>
      <c r="EIV9" s="155"/>
      <c r="EIW9" s="155"/>
      <c r="EIX9" s="155"/>
      <c r="EIY9" s="155"/>
      <c r="EIZ9" s="155"/>
      <c r="EJA9" s="155"/>
      <c r="EJB9" s="155"/>
      <c r="EJC9" s="155"/>
      <c r="EJD9" s="155"/>
      <c r="EJE9" s="155"/>
      <c r="EJF9" s="155"/>
      <c r="EJG9" s="155"/>
      <c r="EJH9" s="155"/>
      <c r="EJI9" s="155"/>
      <c r="EJJ9" s="155"/>
      <c r="EJK9" s="155"/>
      <c r="EJL9" s="155"/>
      <c r="EJM9" s="155"/>
      <c r="EJN9" s="155"/>
      <c r="EJO9" s="155"/>
      <c r="EJP9" s="155"/>
      <c r="EJQ9" s="155"/>
      <c r="EJR9" s="155"/>
      <c r="EJS9" s="155"/>
      <c r="EJT9" s="155"/>
      <c r="EJU9" s="155"/>
      <c r="EJV9" s="155"/>
      <c r="EJW9" s="155"/>
      <c r="EJX9" s="155"/>
      <c r="EJY9" s="155"/>
      <c r="EJZ9" s="155"/>
      <c r="EKA9" s="155"/>
      <c r="EKB9" s="155"/>
      <c r="EKC9" s="155"/>
      <c r="EKD9" s="155"/>
      <c r="EKE9" s="155"/>
      <c r="EKF9" s="155"/>
      <c r="EKG9" s="155"/>
      <c r="EKH9" s="155"/>
      <c r="EKI9" s="155"/>
      <c r="EKJ9" s="155"/>
      <c r="EKK9" s="155"/>
      <c r="EKL9" s="155"/>
      <c r="EKM9" s="155"/>
      <c r="EKN9" s="155"/>
      <c r="EKO9" s="155"/>
      <c r="EKP9" s="155"/>
      <c r="EKQ9" s="155"/>
      <c r="EKR9" s="155"/>
      <c r="EKS9" s="155"/>
      <c r="EKT9" s="155"/>
      <c r="EKU9" s="155"/>
      <c r="EKV9" s="155"/>
      <c r="EKW9" s="155"/>
      <c r="EKX9" s="155"/>
      <c r="EKY9" s="155"/>
      <c r="EKZ9" s="155"/>
      <c r="ELA9" s="155"/>
      <c r="ELB9" s="155"/>
      <c r="ELC9" s="155"/>
      <c r="ELD9" s="155"/>
      <c r="ELE9" s="155"/>
      <c r="ELF9" s="155"/>
      <c r="ELG9" s="155"/>
      <c r="ELH9" s="155"/>
      <c r="ELI9" s="155"/>
      <c r="ELJ9" s="155"/>
      <c r="ELK9" s="155"/>
      <c r="ELL9" s="155"/>
      <c r="ELM9" s="155"/>
      <c r="ELN9" s="155"/>
      <c r="ELO9" s="155"/>
      <c r="ELP9" s="155"/>
      <c r="ELQ9" s="155"/>
      <c r="ELR9" s="155"/>
      <c r="ELS9" s="155"/>
      <c r="ELT9" s="155"/>
      <c r="ELU9" s="155"/>
      <c r="ELV9" s="155"/>
      <c r="ELW9" s="155"/>
      <c r="ELX9" s="155"/>
      <c r="ELY9" s="155"/>
      <c r="ELZ9" s="155"/>
      <c r="EMA9" s="155"/>
      <c r="EMB9" s="155"/>
      <c r="EMC9" s="155"/>
      <c r="EMD9" s="155"/>
      <c r="EME9" s="155"/>
      <c r="EMF9" s="155"/>
      <c r="EMG9" s="155"/>
      <c r="EMH9" s="155"/>
      <c r="EMI9" s="155"/>
      <c r="EMJ9" s="155"/>
      <c r="EMK9" s="155"/>
      <c r="EML9" s="155"/>
      <c r="EMM9" s="155"/>
      <c r="EMN9" s="155"/>
      <c r="EMO9" s="155"/>
      <c r="EMP9" s="155"/>
      <c r="EMQ9" s="155"/>
      <c r="EMR9" s="155"/>
      <c r="EMS9" s="155"/>
      <c r="EMT9" s="155"/>
      <c r="EMU9" s="155"/>
      <c r="EMV9" s="155"/>
      <c r="EMW9" s="155"/>
      <c r="EMX9" s="155"/>
      <c r="EMY9" s="155"/>
      <c r="EMZ9" s="155"/>
      <c r="ENA9" s="155"/>
      <c r="ENB9" s="155"/>
      <c r="ENC9" s="155"/>
      <c r="END9" s="155"/>
      <c r="ENE9" s="155"/>
      <c r="ENF9" s="155"/>
      <c r="ENG9" s="155"/>
      <c r="ENH9" s="155"/>
      <c r="ENI9" s="155"/>
      <c r="ENJ9" s="155"/>
      <c r="ENK9" s="155"/>
      <c r="ENL9" s="155"/>
      <c r="ENM9" s="155"/>
      <c r="ENN9" s="155"/>
      <c r="ENO9" s="155"/>
      <c r="ENP9" s="155"/>
      <c r="ENQ9" s="155"/>
      <c r="ENR9" s="155"/>
      <c r="ENS9" s="155"/>
      <c r="ENT9" s="155"/>
      <c r="ENU9" s="155"/>
      <c r="ENV9" s="155"/>
      <c r="ENW9" s="155"/>
      <c r="ENX9" s="155"/>
      <c r="ENY9" s="155"/>
      <c r="ENZ9" s="155"/>
      <c r="EOA9" s="155"/>
      <c r="EOB9" s="155"/>
      <c r="EOC9" s="155"/>
      <c r="EOD9" s="155"/>
      <c r="EOE9" s="155"/>
      <c r="EOF9" s="155"/>
      <c r="EOG9" s="155"/>
      <c r="EOH9" s="155"/>
      <c r="EOI9" s="155"/>
      <c r="EOJ9" s="155"/>
      <c r="EOK9" s="155"/>
      <c r="EOL9" s="155"/>
      <c r="EOM9" s="155"/>
      <c r="EON9" s="155"/>
      <c r="EOO9" s="155"/>
      <c r="EOP9" s="155"/>
      <c r="EOQ9" s="155"/>
      <c r="EOR9" s="155"/>
      <c r="EOS9" s="155"/>
      <c r="EOT9" s="155"/>
      <c r="EOU9" s="155"/>
      <c r="EOV9" s="155"/>
      <c r="EOW9" s="155"/>
      <c r="EOX9" s="155"/>
      <c r="EOY9" s="155"/>
      <c r="EOZ9" s="155"/>
      <c r="EPA9" s="155"/>
      <c r="EPB9" s="155"/>
      <c r="EPC9" s="155"/>
      <c r="EPD9" s="155"/>
      <c r="EPE9" s="155"/>
      <c r="EPF9" s="155"/>
      <c r="EPG9" s="155"/>
      <c r="EPH9" s="155"/>
      <c r="EPI9" s="155"/>
      <c r="EPJ9" s="155"/>
      <c r="EPK9" s="155"/>
      <c r="EPL9" s="155"/>
      <c r="EPM9" s="155"/>
      <c r="EPN9" s="155"/>
      <c r="EPO9" s="155"/>
      <c r="EPP9" s="155"/>
      <c r="EPQ9" s="155"/>
      <c r="EPR9" s="155"/>
      <c r="EPS9" s="155"/>
      <c r="EPT9" s="155"/>
      <c r="EPU9" s="155"/>
      <c r="EPV9" s="155"/>
      <c r="EPW9" s="155"/>
      <c r="EPX9" s="155"/>
      <c r="EPY9" s="155"/>
      <c r="EPZ9" s="155"/>
      <c r="EQA9" s="155"/>
      <c r="EQB9" s="155"/>
      <c r="EQC9" s="155"/>
      <c r="EQD9" s="155"/>
      <c r="EQE9" s="155"/>
      <c r="EQF9" s="155"/>
      <c r="EQG9" s="155"/>
      <c r="EQH9" s="155"/>
      <c r="EQI9" s="155"/>
      <c r="EQJ9" s="155"/>
      <c r="EQK9" s="155"/>
      <c r="EQL9" s="155"/>
      <c r="EQM9" s="155"/>
      <c r="EQN9" s="155"/>
      <c r="EQO9" s="155"/>
      <c r="EQP9" s="155"/>
      <c r="EQQ9" s="155"/>
      <c r="EQR9" s="155"/>
      <c r="EQS9" s="155"/>
      <c r="EQT9" s="155"/>
      <c r="EQU9" s="155"/>
      <c r="EQV9" s="155"/>
      <c r="EQW9" s="155"/>
      <c r="EQX9" s="155"/>
      <c r="EQY9" s="155"/>
      <c r="EQZ9" s="155"/>
      <c r="ERA9" s="155"/>
      <c r="ERB9" s="155"/>
      <c r="ERC9" s="155"/>
      <c r="ERD9" s="155"/>
      <c r="ERE9" s="155"/>
      <c r="ERF9" s="155"/>
      <c r="ERG9" s="155"/>
      <c r="ERH9" s="155"/>
      <c r="ERI9" s="155"/>
      <c r="ERJ9" s="155"/>
      <c r="ERK9" s="155"/>
      <c r="ERL9" s="155"/>
      <c r="ERM9" s="155"/>
      <c r="ERN9" s="155"/>
      <c r="ERO9" s="155"/>
      <c r="ERP9" s="155"/>
      <c r="ERQ9" s="155"/>
      <c r="ERR9" s="155"/>
      <c r="ERS9" s="155"/>
      <c r="ERT9" s="155"/>
      <c r="ERU9" s="155"/>
      <c r="ERV9" s="155"/>
      <c r="ERW9" s="155"/>
      <c r="ERX9" s="155"/>
      <c r="ERY9" s="155"/>
      <c r="ERZ9" s="155"/>
      <c r="ESA9" s="155"/>
      <c r="ESB9" s="155"/>
      <c r="ESC9" s="155"/>
      <c r="ESD9" s="155"/>
      <c r="ESE9" s="155"/>
      <c r="ESF9" s="155"/>
      <c r="ESG9" s="155"/>
      <c r="ESH9" s="155"/>
      <c r="ESI9" s="155"/>
      <c r="ESJ9" s="155"/>
      <c r="ESK9" s="155"/>
      <c r="ESL9" s="155"/>
      <c r="ESM9" s="155"/>
      <c r="ESN9" s="155"/>
      <c r="ESO9" s="155"/>
      <c r="ESP9" s="155"/>
      <c r="ESQ9" s="155"/>
      <c r="ESR9" s="155"/>
      <c r="ESS9" s="155"/>
      <c r="EST9" s="155"/>
      <c r="ESU9" s="155"/>
      <c r="ESV9" s="155"/>
      <c r="ESW9" s="155"/>
      <c r="ESX9" s="155"/>
      <c r="ESY9" s="155"/>
      <c r="ESZ9" s="155"/>
      <c r="ETA9" s="155"/>
      <c r="ETB9" s="155"/>
      <c r="ETC9" s="155"/>
      <c r="ETD9" s="155"/>
      <c r="ETE9" s="155"/>
      <c r="ETF9" s="155"/>
      <c r="ETG9" s="155"/>
      <c r="ETH9" s="155"/>
      <c r="ETI9" s="155"/>
      <c r="ETJ9" s="155"/>
      <c r="ETK9" s="155"/>
      <c r="ETL9" s="155"/>
      <c r="ETM9" s="155"/>
      <c r="ETN9" s="155"/>
      <c r="ETO9" s="155"/>
      <c r="ETP9" s="155"/>
      <c r="ETQ9" s="155"/>
      <c r="ETR9" s="155"/>
      <c r="ETS9" s="155"/>
      <c r="ETT9" s="155"/>
      <c r="ETU9" s="155"/>
      <c r="ETV9" s="155"/>
      <c r="ETW9" s="155"/>
      <c r="ETX9" s="155"/>
      <c r="ETY9" s="155"/>
      <c r="ETZ9" s="155"/>
      <c r="EUA9" s="155"/>
      <c r="EUB9" s="155"/>
      <c r="EUC9" s="155"/>
      <c r="EUD9" s="155"/>
      <c r="EUE9" s="155"/>
      <c r="EUF9" s="155"/>
      <c r="EUG9" s="155"/>
      <c r="EUH9" s="155"/>
      <c r="EUI9" s="155"/>
      <c r="EUJ9" s="155"/>
      <c r="EUK9" s="155"/>
      <c r="EUL9" s="155"/>
      <c r="EUM9" s="155"/>
      <c r="EUN9" s="155"/>
      <c r="EUO9" s="155"/>
      <c r="EUP9" s="155"/>
      <c r="EUQ9" s="155"/>
      <c r="EUR9" s="155"/>
      <c r="EUS9" s="155"/>
      <c r="EUT9" s="155"/>
      <c r="EUU9" s="155"/>
      <c r="EUV9" s="155"/>
      <c r="EUW9" s="155"/>
      <c r="EUX9" s="155"/>
      <c r="EUY9" s="155"/>
      <c r="EUZ9" s="155"/>
      <c r="EVA9" s="155"/>
      <c r="EVB9" s="155"/>
      <c r="EVC9" s="155"/>
      <c r="EVD9" s="155"/>
      <c r="EVE9" s="155"/>
      <c r="EVF9" s="155"/>
      <c r="EVG9" s="155"/>
      <c r="EVH9" s="155"/>
      <c r="EVI9" s="155"/>
      <c r="EVJ9" s="155"/>
      <c r="EVK9" s="155"/>
      <c r="EVL9" s="155"/>
      <c r="EVM9" s="155"/>
      <c r="EVN9" s="155"/>
      <c r="EVO9" s="155"/>
      <c r="EVP9" s="155"/>
      <c r="EVQ9" s="155"/>
      <c r="EVR9" s="155"/>
      <c r="EVS9" s="155"/>
      <c r="EVT9" s="155"/>
      <c r="EVU9" s="155"/>
      <c r="EVV9" s="155"/>
      <c r="EVW9" s="155"/>
      <c r="EVX9" s="155"/>
      <c r="EVY9" s="155"/>
      <c r="EVZ9" s="155"/>
      <c r="EWA9" s="155"/>
      <c r="EWB9" s="155"/>
      <c r="EWC9" s="155"/>
      <c r="EWD9" s="155"/>
      <c r="EWE9" s="155"/>
      <c r="EWF9" s="155"/>
      <c r="EWG9" s="155"/>
      <c r="EWH9" s="155"/>
      <c r="EWI9" s="155"/>
      <c r="EWJ9" s="155"/>
      <c r="EWK9" s="155"/>
      <c r="EWL9" s="155"/>
      <c r="EWM9" s="155"/>
      <c r="EWN9" s="155"/>
      <c r="EWO9" s="155"/>
      <c r="EWP9" s="155"/>
      <c r="EWQ9" s="155"/>
      <c r="EWR9" s="155"/>
      <c r="EWS9" s="155"/>
      <c r="EWT9" s="155"/>
      <c r="EWU9" s="155"/>
      <c r="EWV9" s="155"/>
      <c r="EWW9" s="155"/>
      <c r="EWX9" s="155"/>
      <c r="EWY9" s="155"/>
      <c r="EWZ9" s="155"/>
      <c r="EXA9" s="155"/>
      <c r="EXB9" s="155"/>
      <c r="EXC9" s="155"/>
      <c r="EXD9" s="155"/>
      <c r="EXE9" s="155"/>
      <c r="EXF9" s="155"/>
      <c r="EXG9" s="155"/>
      <c r="EXH9" s="155"/>
      <c r="EXI9" s="155"/>
      <c r="EXJ9" s="155"/>
      <c r="EXK9" s="155"/>
      <c r="EXL9" s="155"/>
      <c r="EXM9" s="155"/>
      <c r="EXN9" s="155"/>
      <c r="EXO9" s="155"/>
      <c r="EXP9" s="155"/>
      <c r="EXQ9" s="155"/>
      <c r="EXR9" s="155"/>
      <c r="EXS9" s="155"/>
      <c r="EXT9" s="155"/>
      <c r="EXU9" s="155"/>
      <c r="EXV9" s="155"/>
      <c r="EXW9" s="155"/>
      <c r="EXX9" s="155"/>
      <c r="EXY9" s="155"/>
      <c r="EXZ9" s="155"/>
      <c r="EYA9" s="155"/>
      <c r="EYB9" s="155"/>
      <c r="EYC9" s="155"/>
      <c r="EYD9" s="155"/>
      <c r="EYE9" s="155"/>
      <c r="EYF9" s="155"/>
      <c r="EYG9" s="155"/>
      <c r="EYH9" s="155"/>
      <c r="EYI9" s="155"/>
      <c r="EYJ9" s="155"/>
      <c r="EYK9" s="155"/>
      <c r="EYL9" s="155"/>
      <c r="EYM9" s="155"/>
      <c r="EYN9" s="155"/>
      <c r="EYO9" s="155"/>
      <c r="EYP9" s="155"/>
      <c r="EYQ9" s="155"/>
      <c r="EYR9" s="155"/>
      <c r="EYS9" s="155"/>
      <c r="EYT9" s="155"/>
      <c r="EYU9" s="155"/>
      <c r="EYV9" s="155"/>
      <c r="EYW9" s="155"/>
      <c r="EYX9" s="155"/>
      <c r="EYY9" s="155"/>
      <c r="EYZ9" s="155"/>
      <c r="EZA9" s="155"/>
      <c r="EZB9" s="155"/>
      <c r="EZC9" s="155"/>
      <c r="EZD9" s="155"/>
      <c r="EZE9" s="155"/>
      <c r="EZF9" s="155"/>
      <c r="EZG9" s="155"/>
      <c r="EZH9" s="155"/>
      <c r="EZI9" s="155"/>
      <c r="EZJ9" s="155"/>
      <c r="EZK9" s="155"/>
      <c r="EZL9" s="155"/>
      <c r="EZM9" s="155"/>
      <c r="EZN9" s="155"/>
      <c r="EZO9" s="155"/>
      <c r="EZP9" s="155"/>
      <c r="EZQ9" s="155"/>
      <c r="EZR9" s="155"/>
      <c r="EZS9" s="155"/>
      <c r="EZT9" s="155"/>
      <c r="EZU9" s="155"/>
      <c r="EZV9" s="155"/>
      <c r="EZW9" s="155"/>
      <c r="EZX9" s="155"/>
      <c r="EZY9" s="155"/>
      <c r="EZZ9" s="155"/>
      <c r="FAA9" s="155"/>
      <c r="FAB9" s="155"/>
      <c r="FAC9" s="155"/>
      <c r="FAD9" s="155"/>
      <c r="FAE9" s="155"/>
      <c r="FAF9" s="155"/>
      <c r="FAG9" s="155"/>
      <c r="FAH9" s="155"/>
      <c r="FAI9" s="155"/>
      <c r="FAJ9" s="155"/>
      <c r="FAK9" s="155"/>
      <c r="FAL9" s="155"/>
      <c r="FAM9" s="155"/>
      <c r="FAN9" s="155"/>
      <c r="FAO9" s="155"/>
      <c r="FAP9" s="155"/>
      <c r="FAQ9" s="155"/>
      <c r="FAR9" s="155"/>
      <c r="FAS9" s="155"/>
      <c r="FAT9" s="155"/>
      <c r="FAU9" s="155"/>
      <c r="FAV9" s="155"/>
      <c r="FAW9" s="155"/>
      <c r="FAX9" s="155"/>
      <c r="FAY9" s="155"/>
      <c r="FAZ9" s="155"/>
      <c r="FBA9" s="155"/>
      <c r="FBB9" s="155"/>
      <c r="FBC9" s="155"/>
      <c r="FBD9" s="155"/>
      <c r="FBE9" s="155"/>
      <c r="FBF9" s="155"/>
      <c r="FBG9" s="155"/>
      <c r="FBH9" s="155"/>
      <c r="FBI9" s="155"/>
      <c r="FBJ9" s="155"/>
      <c r="FBK9" s="155"/>
      <c r="FBL9" s="155"/>
      <c r="FBM9" s="155"/>
      <c r="FBN9" s="155"/>
      <c r="FBO9" s="155"/>
      <c r="FBP9" s="155"/>
      <c r="FBQ9" s="155"/>
      <c r="FBR9" s="155"/>
      <c r="FBS9" s="155"/>
      <c r="FBT9" s="155"/>
      <c r="FBU9" s="155"/>
      <c r="FBV9" s="155"/>
      <c r="FBW9" s="155"/>
      <c r="FBX9" s="155"/>
      <c r="FBY9" s="155"/>
      <c r="FBZ9" s="155"/>
      <c r="FCA9" s="155"/>
      <c r="FCB9" s="155"/>
      <c r="FCC9" s="155"/>
      <c r="FCD9" s="155"/>
      <c r="FCE9" s="155"/>
      <c r="FCF9" s="155"/>
      <c r="FCG9" s="155"/>
      <c r="FCH9" s="155"/>
      <c r="FCI9" s="155"/>
      <c r="FCJ9" s="155"/>
      <c r="FCK9" s="155"/>
      <c r="FCL9" s="155"/>
      <c r="FCM9" s="155"/>
      <c r="FCN9" s="155"/>
      <c r="FCO9" s="155"/>
      <c r="FCP9" s="155"/>
      <c r="FCQ9" s="155"/>
      <c r="FCR9" s="155"/>
      <c r="FCS9" s="155"/>
      <c r="FCT9" s="155"/>
      <c r="FCU9" s="155"/>
      <c r="FCV9" s="155"/>
      <c r="FCW9" s="155"/>
      <c r="FCX9" s="155"/>
      <c r="FCY9" s="155"/>
      <c r="FCZ9" s="155"/>
      <c r="FDA9" s="155"/>
      <c r="FDB9" s="155"/>
      <c r="FDC9" s="155"/>
      <c r="FDD9" s="155"/>
      <c r="FDE9" s="155"/>
      <c r="FDF9" s="155"/>
      <c r="FDG9" s="155"/>
      <c r="FDH9" s="155"/>
      <c r="FDI9" s="155"/>
      <c r="FDJ9" s="155"/>
      <c r="FDK9" s="155"/>
      <c r="FDL9" s="155"/>
      <c r="FDM9" s="155"/>
      <c r="FDN9" s="155"/>
      <c r="FDO9" s="155"/>
      <c r="FDP9" s="155"/>
      <c r="FDQ9" s="155"/>
      <c r="FDR9" s="155"/>
      <c r="FDS9" s="155"/>
      <c r="FDT9" s="155"/>
      <c r="FDU9" s="155"/>
      <c r="FDV9" s="155"/>
      <c r="FDW9" s="155"/>
      <c r="FDX9" s="155"/>
      <c r="FDY9" s="155"/>
      <c r="FDZ9" s="155"/>
      <c r="FEA9" s="155"/>
      <c r="FEB9" s="155"/>
      <c r="FEC9" s="155"/>
      <c r="FED9" s="155"/>
      <c r="FEE9" s="155"/>
      <c r="FEF9" s="155"/>
      <c r="FEG9" s="155"/>
      <c r="FEH9" s="155"/>
      <c r="FEI9" s="155"/>
      <c r="FEJ9" s="155"/>
      <c r="FEK9" s="155"/>
      <c r="FEL9" s="155"/>
      <c r="FEM9" s="155"/>
      <c r="FEN9" s="155"/>
      <c r="FEO9" s="155"/>
      <c r="FEP9" s="155"/>
      <c r="FEQ9" s="155"/>
      <c r="FER9" s="155"/>
      <c r="FES9" s="155"/>
      <c r="FET9" s="155"/>
      <c r="FEU9" s="155"/>
      <c r="FEV9" s="155"/>
      <c r="FEW9" s="155"/>
      <c r="FEX9" s="155"/>
      <c r="FEY9" s="155"/>
      <c r="FEZ9" s="155"/>
      <c r="FFA9" s="155"/>
      <c r="FFB9" s="155"/>
      <c r="FFC9" s="155"/>
      <c r="FFD9" s="155"/>
      <c r="FFE9" s="155"/>
      <c r="FFF9" s="155"/>
      <c r="FFG9" s="155"/>
      <c r="FFH9" s="155"/>
      <c r="FFI9" s="155"/>
      <c r="FFJ9" s="155"/>
      <c r="FFK9" s="155"/>
      <c r="FFL9" s="155"/>
      <c r="FFM9" s="155"/>
      <c r="FFN9" s="155"/>
      <c r="FFO9" s="155"/>
      <c r="FFP9" s="155"/>
      <c r="FFQ9" s="155"/>
      <c r="FFR9" s="155"/>
      <c r="FFS9" s="155"/>
      <c r="FFT9" s="155"/>
      <c r="FFU9" s="155"/>
      <c r="FFV9" s="155"/>
      <c r="FFW9" s="155"/>
      <c r="FFX9" s="155"/>
      <c r="FFY9" s="155"/>
      <c r="FFZ9" s="155"/>
      <c r="FGA9" s="155"/>
      <c r="FGB9" s="155"/>
      <c r="FGC9" s="155"/>
      <c r="FGD9" s="155"/>
      <c r="FGE9" s="155"/>
      <c r="FGF9" s="155"/>
      <c r="FGG9" s="155"/>
      <c r="FGH9" s="155"/>
      <c r="FGI9" s="155"/>
      <c r="FGJ9" s="155"/>
      <c r="FGK9" s="155"/>
      <c r="FGL9" s="155"/>
      <c r="FGM9" s="155"/>
      <c r="FGN9" s="155"/>
      <c r="FGO9" s="155"/>
      <c r="FGP9" s="155"/>
      <c r="FGQ9" s="155"/>
      <c r="FGR9" s="155"/>
      <c r="FGS9" s="155"/>
      <c r="FGT9" s="155"/>
      <c r="FGU9" s="155"/>
      <c r="FGV9" s="155"/>
      <c r="FGW9" s="155"/>
      <c r="FGX9" s="155"/>
      <c r="FGY9" s="155"/>
      <c r="FGZ9" s="155"/>
      <c r="FHA9" s="155"/>
      <c r="FHB9" s="155"/>
      <c r="FHC9" s="155"/>
      <c r="FHD9" s="155"/>
      <c r="FHE9" s="155"/>
      <c r="FHF9" s="155"/>
      <c r="FHG9" s="155"/>
      <c r="FHH9" s="155"/>
      <c r="FHI9" s="155"/>
      <c r="FHJ9" s="155"/>
      <c r="FHK9" s="155"/>
      <c r="FHL9" s="155"/>
      <c r="FHM9" s="155"/>
      <c r="FHN9" s="155"/>
      <c r="FHO9" s="155"/>
      <c r="FHP9" s="155"/>
      <c r="FHQ9" s="155"/>
      <c r="FHR9" s="155"/>
      <c r="FHS9" s="155"/>
      <c r="FHT9" s="155"/>
      <c r="FHU9" s="155"/>
      <c r="FHV9" s="155"/>
      <c r="FHW9" s="155"/>
      <c r="FHX9" s="155"/>
      <c r="FHY9" s="155"/>
      <c r="FHZ9" s="155"/>
      <c r="FIA9" s="155"/>
      <c r="FIB9" s="155"/>
      <c r="FIC9" s="155"/>
      <c r="FID9" s="155"/>
      <c r="FIE9" s="155"/>
      <c r="FIF9" s="155"/>
      <c r="FIG9" s="155"/>
      <c r="FIH9" s="155"/>
      <c r="FII9" s="155"/>
      <c r="FIJ9" s="155"/>
      <c r="FIK9" s="155"/>
      <c r="FIL9" s="155"/>
      <c r="FIM9" s="155"/>
      <c r="FIN9" s="155"/>
      <c r="FIO9" s="155"/>
      <c r="FIP9" s="155"/>
      <c r="FIQ9" s="155"/>
      <c r="FIR9" s="155"/>
      <c r="FIS9" s="155"/>
      <c r="FIT9" s="155"/>
      <c r="FIU9" s="155"/>
      <c r="FIV9" s="155"/>
      <c r="FIW9" s="155"/>
      <c r="FIX9" s="155"/>
      <c r="FIY9" s="155"/>
      <c r="FIZ9" s="155"/>
      <c r="FJA9" s="155"/>
      <c r="FJB9" s="155"/>
      <c r="FJC9" s="155"/>
      <c r="FJD9" s="155"/>
      <c r="FJE9" s="155"/>
      <c r="FJF9" s="155"/>
      <c r="FJG9" s="155"/>
      <c r="FJH9" s="155"/>
      <c r="FJI9" s="155"/>
      <c r="FJJ9" s="155"/>
      <c r="FJK9" s="155"/>
      <c r="FJL9" s="155"/>
      <c r="FJM9" s="155"/>
      <c r="FJN9" s="155"/>
      <c r="FJO9" s="155"/>
      <c r="FJP9" s="155"/>
      <c r="FJQ9" s="155"/>
      <c r="FJR9" s="155"/>
      <c r="FJS9" s="155"/>
      <c r="FJT9" s="155"/>
      <c r="FJU9" s="155"/>
      <c r="FJV9" s="155"/>
      <c r="FJW9" s="155"/>
      <c r="FJX9" s="155"/>
      <c r="FJY9" s="155"/>
      <c r="FJZ9" s="155"/>
      <c r="FKA9" s="155"/>
      <c r="FKB9" s="155"/>
      <c r="FKC9" s="155"/>
      <c r="FKD9" s="155"/>
      <c r="FKE9" s="155"/>
      <c r="FKF9" s="155"/>
      <c r="FKG9" s="155"/>
      <c r="FKH9" s="155"/>
      <c r="FKI9" s="155"/>
      <c r="FKJ9" s="155"/>
      <c r="FKK9" s="155"/>
      <c r="FKL9" s="155"/>
      <c r="FKM9" s="155"/>
      <c r="FKN9" s="155"/>
      <c r="FKO9" s="155"/>
      <c r="FKP9" s="155"/>
      <c r="FKQ9" s="155"/>
      <c r="FKR9" s="155"/>
      <c r="FKS9" s="155"/>
      <c r="FKT9" s="155"/>
      <c r="FKU9" s="155"/>
      <c r="FKV9" s="155"/>
      <c r="FKW9" s="155"/>
      <c r="FKX9" s="155"/>
      <c r="FKY9" s="155"/>
      <c r="FKZ9" s="155"/>
      <c r="FLA9" s="155"/>
      <c r="FLB9" s="155"/>
      <c r="FLC9" s="155"/>
      <c r="FLD9" s="155"/>
      <c r="FLE9" s="155"/>
      <c r="FLF9" s="155"/>
      <c r="FLG9" s="155"/>
      <c r="FLH9" s="155"/>
      <c r="FLI9" s="155"/>
      <c r="FLJ9" s="155"/>
      <c r="FLK9" s="155"/>
      <c r="FLL9" s="155"/>
      <c r="FLM9" s="155"/>
      <c r="FLN9" s="155"/>
      <c r="FLO9" s="155"/>
      <c r="FLP9" s="155"/>
      <c r="FLQ9" s="155"/>
      <c r="FLR9" s="155"/>
      <c r="FLS9" s="155"/>
      <c r="FLT9" s="155"/>
      <c r="FLU9" s="155"/>
      <c r="FLV9" s="155"/>
      <c r="FLW9" s="155"/>
      <c r="FLX9" s="155"/>
      <c r="FLY9" s="155"/>
      <c r="FLZ9" s="155"/>
      <c r="FMA9" s="155"/>
      <c r="FMB9" s="155"/>
      <c r="FMC9" s="155"/>
      <c r="FMD9" s="155"/>
      <c r="FME9" s="155"/>
      <c r="FMF9" s="155"/>
      <c r="FMG9" s="155"/>
      <c r="FMH9" s="155"/>
      <c r="FMI9" s="155"/>
      <c r="FMJ9" s="155"/>
      <c r="FMK9" s="155"/>
      <c r="FML9" s="155"/>
      <c r="FMM9" s="155"/>
      <c r="FMN9" s="155"/>
      <c r="FMO9" s="155"/>
      <c r="FMP9" s="155"/>
      <c r="FMQ9" s="155"/>
      <c r="FMR9" s="155"/>
      <c r="FMS9" s="155"/>
      <c r="FMT9" s="155"/>
      <c r="FMU9" s="155"/>
      <c r="FMV9" s="155"/>
      <c r="FMW9" s="155"/>
      <c r="FMX9" s="155"/>
      <c r="FMY9" s="155"/>
      <c r="FMZ9" s="155"/>
      <c r="FNA9" s="155"/>
      <c r="FNB9" s="155"/>
      <c r="FNC9" s="155"/>
      <c r="FND9" s="155"/>
      <c r="FNE9" s="155"/>
      <c r="FNF9" s="155"/>
      <c r="FNG9" s="155"/>
      <c r="FNH9" s="155"/>
      <c r="FNI9" s="155"/>
      <c r="FNJ9" s="155"/>
      <c r="FNK9" s="155"/>
      <c r="FNL9" s="155"/>
      <c r="FNM9" s="155"/>
      <c r="FNN9" s="155"/>
      <c r="FNO9" s="155"/>
      <c r="FNP9" s="155"/>
      <c r="FNQ9" s="155"/>
      <c r="FNR9" s="155"/>
      <c r="FNS9" s="155"/>
      <c r="FNT9" s="155"/>
      <c r="FNU9" s="155"/>
      <c r="FNV9" s="155"/>
      <c r="FNW9" s="155"/>
      <c r="FNX9" s="155"/>
      <c r="FNY9" s="155"/>
      <c r="FNZ9" s="155"/>
      <c r="FOA9" s="155"/>
      <c r="FOB9" s="155"/>
      <c r="FOC9" s="155"/>
      <c r="FOD9" s="155"/>
      <c r="FOE9" s="155"/>
      <c r="FOF9" s="155"/>
      <c r="FOG9" s="155"/>
      <c r="FOH9" s="155"/>
      <c r="FOI9" s="155"/>
      <c r="FOJ9" s="155"/>
      <c r="FOK9" s="155"/>
      <c r="FOL9" s="155"/>
      <c r="FOM9" s="155"/>
      <c r="FON9" s="155"/>
      <c r="FOO9" s="155"/>
      <c r="FOP9" s="155"/>
      <c r="FOQ9" s="155"/>
      <c r="FOR9" s="155"/>
      <c r="FOS9" s="155"/>
      <c r="FOT9" s="155"/>
      <c r="FOU9" s="155"/>
      <c r="FOV9" s="155"/>
      <c r="FOW9" s="155"/>
      <c r="FOX9" s="155"/>
      <c r="FOY9" s="155"/>
      <c r="FOZ9" s="155"/>
      <c r="FPA9" s="155"/>
      <c r="FPB9" s="155"/>
      <c r="FPC9" s="155"/>
      <c r="FPD9" s="155"/>
      <c r="FPE9" s="155"/>
      <c r="FPF9" s="155"/>
      <c r="FPG9" s="155"/>
      <c r="FPH9" s="155"/>
      <c r="FPI9" s="155"/>
      <c r="FPJ9" s="155"/>
      <c r="FPK9" s="155"/>
      <c r="FPL9" s="155"/>
      <c r="FPM9" s="155"/>
      <c r="FPN9" s="155"/>
      <c r="FPO9" s="155"/>
      <c r="FPP9" s="155"/>
      <c r="FPQ9" s="155"/>
      <c r="FPR9" s="155"/>
      <c r="FPS9" s="155"/>
      <c r="FPT9" s="155"/>
      <c r="FPU9" s="155"/>
      <c r="FPV9" s="155"/>
      <c r="FPW9" s="155"/>
      <c r="FPX9" s="155"/>
      <c r="FPY9" s="155"/>
      <c r="FPZ9" s="155"/>
      <c r="FQA9" s="155"/>
      <c r="FQB9" s="155"/>
      <c r="FQC9" s="155"/>
      <c r="FQD9" s="155"/>
      <c r="FQE9" s="155"/>
      <c r="FQF9" s="155"/>
      <c r="FQG9" s="155"/>
      <c r="FQH9" s="155"/>
      <c r="FQI9" s="155"/>
      <c r="FQJ9" s="155"/>
      <c r="FQK9" s="155"/>
      <c r="FQL9" s="155"/>
      <c r="FQM9" s="155"/>
      <c r="FQN9" s="155"/>
      <c r="FQO9" s="155"/>
      <c r="FQP9" s="155"/>
      <c r="FQQ9" s="155"/>
      <c r="FQR9" s="155"/>
      <c r="FQS9" s="155"/>
      <c r="FQT9" s="155"/>
      <c r="FQU9" s="155"/>
      <c r="FQV9" s="155"/>
      <c r="FQW9" s="155"/>
      <c r="FQX9" s="155"/>
      <c r="FQY9" s="155"/>
      <c r="FQZ9" s="155"/>
      <c r="FRA9" s="155"/>
      <c r="FRB9" s="155"/>
      <c r="FRC9" s="155"/>
      <c r="FRD9" s="155"/>
      <c r="FRE9" s="155"/>
      <c r="FRF9" s="155"/>
      <c r="FRG9" s="155"/>
      <c r="FRH9" s="155"/>
      <c r="FRI9" s="155"/>
      <c r="FRJ9" s="155"/>
      <c r="FRK9" s="155"/>
      <c r="FRL9" s="155"/>
      <c r="FRM9" s="155"/>
      <c r="FRN9" s="155"/>
      <c r="FRO9" s="155"/>
      <c r="FRP9" s="155"/>
      <c r="FRQ9" s="155"/>
      <c r="FRR9" s="155"/>
      <c r="FRS9" s="155"/>
      <c r="FRT9" s="155"/>
      <c r="FRU9" s="155"/>
      <c r="FRV9" s="155"/>
      <c r="FRW9" s="155"/>
      <c r="FRX9" s="155"/>
      <c r="FRY9" s="155"/>
      <c r="FRZ9" s="155"/>
      <c r="FSA9" s="155"/>
      <c r="FSB9" s="155"/>
      <c r="FSC9" s="155"/>
      <c r="FSD9" s="155"/>
      <c r="FSE9" s="155"/>
      <c r="FSF9" s="155"/>
      <c r="FSG9" s="155"/>
      <c r="FSH9" s="155"/>
      <c r="FSI9" s="155"/>
      <c r="FSJ9" s="155"/>
      <c r="FSK9" s="155"/>
      <c r="FSL9" s="155"/>
      <c r="FSM9" s="155"/>
      <c r="FSN9" s="155"/>
      <c r="FSO9" s="155"/>
      <c r="FSP9" s="155"/>
      <c r="FSQ9" s="155"/>
      <c r="FSR9" s="155"/>
      <c r="FSS9" s="155"/>
      <c r="FST9" s="155"/>
      <c r="FSU9" s="155"/>
      <c r="FSV9" s="155"/>
      <c r="FSW9" s="155"/>
      <c r="FSX9" s="155"/>
      <c r="FSY9" s="155"/>
      <c r="FSZ9" s="155"/>
      <c r="FTA9" s="155"/>
      <c r="FTB9" s="155"/>
      <c r="FTC9" s="155"/>
      <c r="FTD9" s="155"/>
      <c r="FTE9" s="155"/>
      <c r="FTF9" s="155"/>
      <c r="FTG9" s="155"/>
      <c r="FTH9" s="155"/>
      <c r="FTI9" s="155"/>
      <c r="FTJ9" s="155"/>
      <c r="FTK9" s="155"/>
      <c r="FTL9" s="155"/>
      <c r="FTM9" s="155"/>
      <c r="FTN9" s="155"/>
      <c r="FTO9" s="155"/>
      <c r="FTP9" s="155"/>
      <c r="FTQ9" s="155"/>
      <c r="FTR9" s="155"/>
      <c r="FTS9" s="155"/>
      <c r="FTT9" s="155"/>
      <c r="FTU9" s="155"/>
      <c r="FTV9" s="155"/>
      <c r="FTW9" s="155"/>
      <c r="FTX9" s="155"/>
      <c r="FTY9" s="155"/>
      <c r="FTZ9" s="155"/>
      <c r="FUA9" s="155"/>
      <c r="FUB9" s="155"/>
      <c r="FUC9" s="155"/>
      <c r="FUD9" s="155"/>
      <c r="FUE9" s="155"/>
      <c r="FUF9" s="155"/>
      <c r="FUG9" s="155"/>
      <c r="FUH9" s="155"/>
      <c r="FUI9" s="155"/>
      <c r="FUJ9" s="155"/>
      <c r="FUK9" s="155"/>
      <c r="FUL9" s="155"/>
      <c r="FUM9" s="155"/>
      <c r="FUN9" s="155"/>
      <c r="FUO9" s="155"/>
      <c r="FUP9" s="155"/>
      <c r="FUQ9" s="155"/>
      <c r="FUR9" s="155"/>
      <c r="FUS9" s="155"/>
      <c r="FUT9" s="155"/>
      <c r="FUU9" s="155"/>
      <c r="FUV9" s="155"/>
      <c r="FUW9" s="155"/>
      <c r="FUX9" s="155"/>
      <c r="FUY9" s="155"/>
      <c r="FUZ9" s="155"/>
      <c r="FVA9" s="155"/>
      <c r="FVB9" s="155"/>
      <c r="FVC9" s="155"/>
      <c r="FVD9" s="155"/>
      <c r="FVE9" s="155"/>
      <c r="FVF9" s="155"/>
      <c r="FVG9" s="155"/>
      <c r="FVH9" s="155"/>
      <c r="FVI9" s="155"/>
      <c r="FVJ9" s="155"/>
      <c r="FVK9" s="155"/>
      <c r="FVL9" s="155"/>
      <c r="FVM9" s="155"/>
      <c r="FVN9" s="155"/>
      <c r="FVO9" s="155"/>
      <c r="FVP9" s="155"/>
      <c r="FVQ9" s="155"/>
      <c r="FVR9" s="155"/>
      <c r="FVS9" s="155"/>
      <c r="FVT9" s="155"/>
      <c r="FVU9" s="155"/>
      <c r="FVV9" s="155"/>
      <c r="FVW9" s="155"/>
      <c r="FVX9" s="155"/>
      <c r="FVY9" s="155"/>
      <c r="FVZ9" s="155"/>
      <c r="FWA9" s="155"/>
      <c r="FWB9" s="155"/>
      <c r="FWC9" s="155"/>
      <c r="FWD9" s="155"/>
      <c r="FWE9" s="155"/>
      <c r="FWF9" s="155"/>
      <c r="FWG9" s="155"/>
      <c r="FWH9" s="155"/>
      <c r="FWI9" s="155"/>
      <c r="FWJ9" s="155"/>
      <c r="FWK9" s="155"/>
      <c r="FWL9" s="155"/>
      <c r="FWM9" s="155"/>
      <c r="FWN9" s="155"/>
      <c r="FWO9" s="155"/>
      <c r="FWP9" s="155"/>
      <c r="FWQ9" s="155"/>
      <c r="FWR9" s="155"/>
      <c r="FWS9" s="155"/>
      <c r="FWT9" s="155"/>
      <c r="FWU9" s="155"/>
      <c r="FWV9" s="155"/>
      <c r="FWW9" s="155"/>
      <c r="FWX9" s="155"/>
      <c r="FWY9" s="155"/>
      <c r="FWZ9" s="155"/>
      <c r="FXA9" s="155"/>
      <c r="FXB9" s="155"/>
      <c r="FXC9" s="155"/>
      <c r="FXD9" s="155"/>
      <c r="FXE9" s="155"/>
      <c r="FXF9" s="155"/>
      <c r="FXG9" s="155"/>
      <c r="FXH9" s="155"/>
      <c r="FXI9" s="155"/>
      <c r="FXJ9" s="155"/>
      <c r="FXK9" s="155"/>
      <c r="FXL9" s="155"/>
      <c r="FXM9" s="155"/>
      <c r="FXN9" s="155"/>
      <c r="FXO9" s="155"/>
      <c r="FXP9" s="155"/>
      <c r="FXQ9" s="155"/>
      <c r="FXR9" s="155"/>
      <c r="FXS9" s="155"/>
      <c r="FXT9" s="155"/>
      <c r="FXU9" s="155"/>
      <c r="FXV9" s="155"/>
      <c r="FXW9" s="155"/>
      <c r="FXX9" s="155"/>
      <c r="FXY9" s="155"/>
      <c r="FXZ9" s="155"/>
      <c r="FYA9" s="155"/>
      <c r="FYB9" s="155"/>
      <c r="FYC9" s="155"/>
      <c r="FYD9" s="155"/>
      <c r="FYE9" s="155"/>
      <c r="FYF9" s="155"/>
      <c r="FYG9" s="155"/>
      <c r="FYH9" s="155"/>
      <c r="FYI9" s="155"/>
      <c r="FYJ9" s="155"/>
      <c r="FYK9" s="155"/>
      <c r="FYL9" s="155"/>
      <c r="FYM9" s="155"/>
      <c r="FYN9" s="155"/>
      <c r="FYO9" s="155"/>
      <c r="FYP9" s="155"/>
      <c r="FYQ9" s="155"/>
      <c r="FYR9" s="155"/>
      <c r="FYS9" s="155"/>
      <c r="FYT9" s="155"/>
      <c r="FYU9" s="155"/>
      <c r="FYV9" s="155"/>
      <c r="FYW9" s="155"/>
      <c r="FYX9" s="155"/>
      <c r="FYY9" s="155"/>
      <c r="FYZ9" s="155"/>
      <c r="FZA9" s="155"/>
      <c r="FZB9" s="155"/>
      <c r="FZC9" s="155"/>
      <c r="FZD9" s="155"/>
      <c r="FZE9" s="155"/>
      <c r="FZF9" s="155"/>
      <c r="FZG9" s="155"/>
      <c r="FZH9" s="155"/>
      <c r="FZI9" s="155"/>
      <c r="FZJ9" s="155"/>
      <c r="FZK9" s="155"/>
      <c r="FZL9" s="155"/>
      <c r="FZM9" s="155"/>
      <c r="FZN9" s="155"/>
      <c r="FZO9" s="155"/>
      <c r="FZP9" s="155"/>
      <c r="FZQ9" s="155"/>
      <c r="FZR9" s="155"/>
      <c r="FZS9" s="155"/>
      <c r="FZT9" s="155"/>
      <c r="FZU9" s="155"/>
      <c r="FZV9" s="155"/>
      <c r="FZW9" s="155"/>
      <c r="FZX9" s="155"/>
      <c r="FZY9" s="155"/>
      <c r="FZZ9" s="155"/>
      <c r="GAA9" s="155"/>
      <c r="GAB9" s="155"/>
      <c r="GAC9" s="155"/>
      <c r="GAD9" s="155"/>
      <c r="GAE9" s="155"/>
      <c r="GAF9" s="155"/>
      <c r="GAG9" s="155"/>
      <c r="GAH9" s="155"/>
      <c r="GAI9" s="155"/>
      <c r="GAJ9" s="155"/>
      <c r="GAK9" s="155"/>
      <c r="GAL9" s="155"/>
      <c r="GAM9" s="155"/>
      <c r="GAN9" s="155"/>
      <c r="GAO9" s="155"/>
      <c r="GAP9" s="155"/>
      <c r="GAQ9" s="155"/>
      <c r="GAR9" s="155"/>
      <c r="GAS9" s="155"/>
      <c r="GAT9" s="155"/>
      <c r="GAU9" s="155"/>
      <c r="GAV9" s="155"/>
      <c r="GAW9" s="155"/>
      <c r="GAX9" s="155"/>
      <c r="GAY9" s="155"/>
      <c r="GAZ9" s="155"/>
      <c r="GBA9" s="155"/>
      <c r="GBB9" s="155"/>
      <c r="GBC9" s="155"/>
      <c r="GBD9" s="155"/>
      <c r="GBE9" s="155"/>
      <c r="GBF9" s="155"/>
      <c r="GBG9" s="155"/>
      <c r="GBH9" s="155"/>
      <c r="GBI9" s="155"/>
      <c r="GBJ9" s="155"/>
      <c r="GBK9" s="155"/>
      <c r="GBL9" s="155"/>
      <c r="GBM9" s="155"/>
      <c r="GBN9" s="155"/>
      <c r="GBO9" s="155"/>
      <c r="GBP9" s="155"/>
      <c r="GBQ9" s="155"/>
      <c r="GBR9" s="155"/>
      <c r="GBS9" s="155"/>
      <c r="GBT9" s="155"/>
      <c r="GBU9" s="155"/>
      <c r="GBV9" s="155"/>
      <c r="GBW9" s="155"/>
      <c r="GBX9" s="155"/>
      <c r="GBY9" s="155"/>
      <c r="GBZ9" s="155"/>
      <c r="GCA9" s="155"/>
      <c r="GCB9" s="155"/>
      <c r="GCC9" s="155"/>
      <c r="GCD9" s="155"/>
      <c r="GCE9" s="155"/>
      <c r="GCF9" s="155"/>
      <c r="GCG9" s="155"/>
      <c r="GCH9" s="155"/>
      <c r="GCI9" s="155"/>
      <c r="GCJ9" s="155"/>
      <c r="GCK9" s="155"/>
      <c r="GCL9" s="155"/>
      <c r="GCM9" s="155"/>
      <c r="GCN9" s="155"/>
      <c r="GCO9" s="155"/>
      <c r="GCP9" s="155"/>
      <c r="GCQ9" s="155"/>
      <c r="GCR9" s="155"/>
      <c r="GCS9" s="155"/>
      <c r="GCT9" s="155"/>
      <c r="GCU9" s="155"/>
      <c r="GCV9" s="155"/>
      <c r="GCW9" s="155"/>
      <c r="GCX9" s="155"/>
      <c r="GCY9" s="155"/>
      <c r="GCZ9" s="155"/>
      <c r="GDA9" s="155"/>
      <c r="GDB9" s="155"/>
      <c r="GDC9" s="155"/>
      <c r="GDD9" s="155"/>
      <c r="GDE9" s="155"/>
      <c r="GDF9" s="155"/>
      <c r="GDG9" s="155"/>
      <c r="GDH9" s="155"/>
      <c r="GDI9" s="155"/>
      <c r="GDJ9" s="155"/>
      <c r="GDK9" s="155"/>
      <c r="GDL9" s="155"/>
      <c r="GDM9" s="155"/>
      <c r="GDN9" s="155"/>
      <c r="GDO9" s="155"/>
      <c r="GDP9" s="155"/>
      <c r="GDQ9" s="155"/>
      <c r="GDR9" s="155"/>
      <c r="GDS9" s="155"/>
      <c r="GDT9" s="155"/>
      <c r="GDU9" s="155"/>
      <c r="GDV9" s="155"/>
      <c r="GDW9" s="155"/>
      <c r="GDX9" s="155"/>
      <c r="GDY9" s="155"/>
      <c r="GDZ9" s="155"/>
      <c r="GEA9" s="155"/>
      <c r="GEB9" s="155"/>
      <c r="GEC9" s="155"/>
      <c r="GED9" s="155"/>
      <c r="GEE9" s="155"/>
      <c r="GEF9" s="155"/>
      <c r="GEG9" s="155"/>
      <c r="GEH9" s="155"/>
      <c r="GEI9" s="155"/>
      <c r="GEJ9" s="155"/>
      <c r="GEK9" s="155"/>
      <c r="GEL9" s="155"/>
      <c r="GEM9" s="155"/>
      <c r="GEN9" s="155"/>
      <c r="GEO9" s="155"/>
      <c r="GEP9" s="155"/>
      <c r="GEQ9" s="155"/>
      <c r="GER9" s="155"/>
      <c r="GES9" s="155"/>
      <c r="GET9" s="155"/>
      <c r="GEU9" s="155"/>
      <c r="GEV9" s="155"/>
      <c r="GEW9" s="155"/>
      <c r="GEX9" s="155"/>
      <c r="GEY9" s="155"/>
      <c r="GEZ9" s="155"/>
      <c r="GFA9" s="155"/>
      <c r="GFB9" s="155"/>
      <c r="GFC9" s="155"/>
      <c r="GFD9" s="155"/>
      <c r="GFE9" s="155"/>
      <c r="GFF9" s="155"/>
      <c r="GFG9" s="155"/>
      <c r="GFH9" s="155"/>
      <c r="GFI9" s="155"/>
      <c r="GFJ9" s="155"/>
      <c r="GFK9" s="155"/>
      <c r="GFL9" s="155"/>
      <c r="GFM9" s="155"/>
      <c r="GFN9" s="155"/>
      <c r="GFO9" s="155"/>
      <c r="GFP9" s="155"/>
      <c r="GFQ9" s="155"/>
      <c r="GFR9" s="155"/>
      <c r="GFS9" s="155"/>
      <c r="GFT9" s="155"/>
      <c r="GFU9" s="155"/>
      <c r="GFV9" s="155"/>
      <c r="GFW9" s="155"/>
      <c r="GFX9" s="155"/>
      <c r="GFY9" s="155"/>
      <c r="GFZ9" s="155"/>
      <c r="GGA9" s="155"/>
      <c r="GGB9" s="155"/>
      <c r="GGC9" s="155"/>
      <c r="GGD9" s="155"/>
      <c r="GGE9" s="155"/>
      <c r="GGF9" s="155"/>
      <c r="GGG9" s="155"/>
      <c r="GGH9" s="155"/>
      <c r="GGI9" s="155"/>
      <c r="GGJ9" s="155"/>
      <c r="GGK9" s="155"/>
      <c r="GGL9" s="155"/>
      <c r="GGM9" s="155"/>
      <c r="GGN9" s="155"/>
      <c r="GGO9" s="155"/>
      <c r="GGP9" s="155"/>
      <c r="GGQ9" s="155"/>
      <c r="GGR9" s="155"/>
      <c r="GGS9" s="155"/>
      <c r="GGT9" s="155"/>
      <c r="GGU9" s="155"/>
      <c r="GGV9" s="155"/>
      <c r="GGW9" s="155"/>
      <c r="GGX9" s="155"/>
      <c r="GGY9" s="155"/>
      <c r="GGZ9" s="155"/>
      <c r="GHA9" s="155"/>
      <c r="GHB9" s="155"/>
      <c r="GHC9" s="155"/>
      <c r="GHD9" s="155"/>
      <c r="GHE9" s="155"/>
      <c r="GHF9" s="155"/>
      <c r="GHG9" s="155"/>
      <c r="GHH9" s="155"/>
      <c r="GHI9" s="155"/>
      <c r="GHJ9" s="155"/>
      <c r="GHK9" s="155"/>
      <c r="GHL9" s="155"/>
      <c r="GHM9" s="155"/>
      <c r="GHN9" s="155"/>
      <c r="GHO9" s="155"/>
      <c r="GHP9" s="155"/>
      <c r="GHQ9" s="155"/>
      <c r="GHR9" s="155"/>
      <c r="GHS9" s="155"/>
      <c r="GHT9" s="155"/>
      <c r="GHU9" s="155"/>
      <c r="GHV9" s="155"/>
      <c r="GHW9" s="155"/>
      <c r="GHX9" s="155"/>
      <c r="GHY9" s="155"/>
      <c r="GHZ9" s="155"/>
      <c r="GIA9" s="155"/>
      <c r="GIB9" s="155"/>
      <c r="GIC9" s="155"/>
      <c r="GID9" s="155"/>
      <c r="GIE9" s="155"/>
      <c r="GIF9" s="155"/>
      <c r="GIG9" s="155"/>
      <c r="GIH9" s="155"/>
      <c r="GII9" s="155"/>
      <c r="GIJ9" s="155"/>
      <c r="GIK9" s="155"/>
      <c r="GIL9" s="155"/>
      <c r="GIM9" s="155"/>
      <c r="GIN9" s="155"/>
      <c r="GIO9" s="155"/>
      <c r="GIP9" s="155"/>
      <c r="GIQ9" s="155"/>
      <c r="GIR9" s="155"/>
      <c r="GIS9" s="155"/>
      <c r="GIT9" s="155"/>
      <c r="GIU9" s="155"/>
      <c r="GIV9" s="155"/>
      <c r="GIW9" s="155"/>
      <c r="GIX9" s="155"/>
      <c r="GIY9" s="155"/>
      <c r="GIZ9" s="155"/>
      <c r="GJA9" s="155"/>
      <c r="GJB9" s="155"/>
      <c r="GJC9" s="155"/>
      <c r="GJD9" s="155"/>
      <c r="GJE9" s="155"/>
      <c r="GJF9" s="155"/>
      <c r="GJG9" s="155"/>
      <c r="GJH9" s="155"/>
      <c r="GJI9" s="155"/>
      <c r="GJJ9" s="155"/>
      <c r="GJK9" s="155"/>
      <c r="GJL9" s="155"/>
      <c r="GJM9" s="155"/>
      <c r="GJN9" s="155"/>
      <c r="GJO9" s="155"/>
      <c r="GJP9" s="155"/>
      <c r="GJQ9" s="155"/>
      <c r="GJR9" s="155"/>
      <c r="GJS9" s="155"/>
      <c r="GJT9" s="155"/>
      <c r="GJU9" s="155"/>
      <c r="GJV9" s="155"/>
      <c r="GJW9" s="155"/>
      <c r="GJX9" s="155"/>
      <c r="GJY9" s="155"/>
      <c r="GJZ9" s="155"/>
      <c r="GKA9" s="155"/>
      <c r="GKB9" s="155"/>
      <c r="GKC9" s="155"/>
      <c r="GKD9" s="155"/>
      <c r="GKE9" s="155"/>
      <c r="GKF9" s="155"/>
      <c r="GKG9" s="155"/>
      <c r="GKH9" s="155"/>
      <c r="GKI9" s="155"/>
      <c r="GKJ9" s="155"/>
      <c r="GKK9" s="155"/>
      <c r="GKL9" s="155"/>
      <c r="GKM9" s="155"/>
      <c r="GKN9" s="155"/>
      <c r="GKO9" s="155"/>
      <c r="GKP9" s="155"/>
      <c r="GKQ9" s="155"/>
      <c r="GKR9" s="155"/>
      <c r="GKS9" s="155"/>
      <c r="GKT9" s="155"/>
      <c r="GKU9" s="155"/>
      <c r="GKV9" s="155"/>
      <c r="GKW9" s="155"/>
      <c r="GKX9" s="155"/>
      <c r="GKY9" s="155"/>
      <c r="GKZ9" s="155"/>
      <c r="GLA9" s="155"/>
      <c r="GLB9" s="155"/>
      <c r="GLC9" s="155"/>
      <c r="GLD9" s="155"/>
      <c r="GLE9" s="155"/>
      <c r="GLF9" s="155"/>
      <c r="GLG9" s="155"/>
      <c r="GLH9" s="155"/>
      <c r="GLI9" s="155"/>
      <c r="GLJ9" s="155"/>
      <c r="GLK9" s="155"/>
      <c r="GLL9" s="155"/>
      <c r="GLM9" s="155"/>
      <c r="GLN9" s="155"/>
      <c r="GLO9" s="155"/>
      <c r="GLP9" s="155"/>
      <c r="GLQ9" s="155"/>
      <c r="GLR9" s="155"/>
      <c r="GLS9" s="155"/>
      <c r="GLT9" s="155"/>
      <c r="GLU9" s="155"/>
      <c r="GLV9" s="155"/>
      <c r="GLW9" s="155"/>
      <c r="GLX9" s="155"/>
      <c r="GLY9" s="155"/>
      <c r="GLZ9" s="155"/>
      <c r="GMA9" s="155"/>
      <c r="GMB9" s="155"/>
      <c r="GMC9" s="155"/>
      <c r="GMD9" s="155"/>
      <c r="GME9" s="155"/>
      <c r="GMF9" s="155"/>
      <c r="GMG9" s="155"/>
      <c r="GMH9" s="155"/>
      <c r="GMI9" s="155"/>
      <c r="GMJ9" s="155"/>
      <c r="GMK9" s="155"/>
      <c r="GML9" s="155"/>
      <c r="GMM9" s="155"/>
      <c r="GMN9" s="155"/>
      <c r="GMO9" s="155"/>
      <c r="GMP9" s="155"/>
      <c r="GMQ9" s="155"/>
      <c r="GMR9" s="155"/>
      <c r="GMS9" s="155"/>
      <c r="GMT9" s="155"/>
      <c r="GMU9" s="155"/>
      <c r="GMV9" s="155"/>
      <c r="GMW9" s="155"/>
      <c r="GMX9" s="155"/>
      <c r="GMY9" s="155"/>
      <c r="GMZ9" s="155"/>
      <c r="GNA9" s="155"/>
      <c r="GNB9" s="155"/>
      <c r="GNC9" s="155"/>
      <c r="GND9" s="155"/>
      <c r="GNE9" s="155"/>
      <c r="GNF9" s="155"/>
      <c r="GNG9" s="155"/>
      <c r="GNH9" s="155"/>
      <c r="GNI9" s="155"/>
      <c r="GNJ9" s="155"/>
      <c r="GNK9" s="155"/>
      <c r="GNL9" s="155"/>
      <c r="GNM9" s="155"/>
      <c r="GNN9" s="155"/>
      <c r="GNO9" s="155"/>
      <c r="GNP9" s="155"/>
      <c r="GNQ9" s="155"/>
      <c r="GNR9" s="155"/>
      <c r="GNS9" s="155"/>
      <c r="GNT9" s="155"/>
      <c r="GNU9" s="155"/>
      <c r="GNV9" s="155"/>
      <c r="GNW9" s="155"/>
      <c r="GNX9" s="155"/>
      <c r="GNY9" s="155"/>
      <c r="GNZ9" s="155"/>
      <c r="GOA9" s="155"/>
      <c r="GOB9" s="155"/>
      <c r="GOC9" s="155"/>
      <c r="GOD9" s="155"/>
      <c r="GOE9" s="155"/>
      <c r="GOF9" s="155"/>
      <c r="GOG9" s="155"/>
      <c r="GOH9" s="155"/>
      <c r="GOI9" s="155"/>
      <c r="GOJ9" s="155"/>
      <c r="GOK9" s="155"/>
      <c r="GOL9" s="155"/>
      <c r="GOM9" s="155"/>
      <c r="GON9" s="155"/>
      <c r="GOO9" s="155"/>
      <c r="GOP9" s="155"/>
      <c r="GOQ9" s="155"/>
      <c r="GOR9" s="155"/>
      <c r="GOS9" s="155"/>
      <c r="GOT9" s="155"/>
      <c r="GOU9" s="155"/>
      <c r="GOV9" s="155"/>
      <c r="GOW9" s="155"/>
      <c r="GOX9" s="155"/>
      <c r="GOY9" s="155"/>
      <c r="GOZ9" s="155"/>
      <c r="GPA9" s="155"/>
      <c r="GPB9" s="155"/>
      <c r="GPC9" s="155"/>
      <c r="GPD9" s="155"/>
      <c r="GPE9" s="155"/>
      <c r="GPF9" s="155"/>
      <c r="GPG9" s="155"/>
      <c r="GPH9" s="155"/>
      <c r="GPI9" s="155"/>
      <c r="GPJ9" s="155"/>
      <c r="GPK9" s="155"/>
      <c r="GPL9" s="155"/>
      <c r="GPM9" s="155"/>
      <c r="GPN9" s="155"/>
      <c r="GPO9" s="155"/>
      <c r="GPP9" s="155"/>
      <c r="GPQ9" s="155"/>
      <c r="GPR9" s="155"/>
      <c r="GPS9" s="155"/>
      <c r="GPT9" s="155"/>
      <c r="GPU9" s="155"/>
      <c r="GPV9" s="155"/>
      <c r="GPW9" s="155"/>
      <c r="GPX9" s="155"/>
      <c r="GPY9" s="155"/>
      <c r="GPZ9" s="155"/>
      <c r="GQA9" s="155"/>
      <c r="GQB9" s="155"/>
      <c r="GQC9" s="155"/>
      <c r="GQD9" s="155"/>
      <c r="GQE9" s="155"/>
      <c r="GQF9" s="155"/>
      <c r="GQG9" s="155"/>
      <c r="GQH9" s="155"/>
      <c r="GQI9" s="155"/>
      <c r="GQJ9" s="155"/>
      <c r="GQK9" s="155"/>
      <c r="GQL9" s="155"/>
      <c r="GQM9" s="155"/>
      <c r="GQN9" s="155"/>
      <c r="GQO9" s="155"/>
      <c r="GQP9" s="155"/>
      <c r="GQQ9" s="155"/>
      <c r="GQR9" s="155"/>
      <c r="GQS9" s="155"/>
      <c r="GQT9" s="155"/>
      <c r="GQU9" s="155"/>
      <c r="GQV9" s="155"/>
      <c r="GQW9" s="155"/>
      <c r="GQX9" s="155"/>
      <c r="GQY9" s="155"/>
      <c r="GQZ9" s="155"/>
      <c r="GRA9" s="155"/>
      <c r="GRB9" s="155"/>
      <c r="GRC9" s="155"/>
      <c r="GRD9" s="155"/>
      <c r="GRE9" s="155"/>
      <c r="GRF9" s="155"/>
      <c r="GRG9" s="155"/>
      <c r="GRH9" s="155"/>
      <c r="GRI9" s="155"/>
      <c r="GRJ9" s="155"/>
      <c r="GRK9" s="155"/>
      <c r="GRL9" s="155"/>
      <c r="GRM9" s="155"/>
      <c r="GRN9" s="155"/>
      <c r="GRO9" s="155"/>
      <c r="GRP9" s="155"/>
      <c r="GRQ9" s="155"/>
      <c r="GRR9" s="155"/>
      <c r="GRS9" s="155"/>
      <c r="GRT9" s="155"/>
      <c r="GRU9" s="155"/>
      <c r="GRV9" s="155"/>
      <c r="GRW9" s="155"/>
      <c r="GRX9" s="155"/>
      <c r="GRY9" s="155"/>
      <c r="GRZ9" s="155"/>
      <c r="GSA9" s="155"/>
      <c r="GSB9" s="155"/>
      <c r="GSC9" s="155"/>
      <c r="GSD9" s="155"/>
      <c r="GSE9" s="155"/>
      <c r="GSF9" s="155"/>
      <c r="GSG9" s="155"/>
      <c r="GSH9" s="155"/>
      <c r="GSI9" s="155"/>
      <c r="GSJ9" s="155"/>
      <c r="GSK9" s="155"/>
      <c r="GSL9" s="155"/>
      <c r="GSM9" s="155"/>
      <c r="GSN9" s="155"/>
      <c r="GSO9" s="155"/>
      <c r="GSP9" s="155"/>
      <c r="GSQ9" s="155"/>
      <c r="GSR9" s="155"/>
      <c r="GSS9" s="155"/>
      <c r="GST9" s="155"/>
      <c r="GSU9" s="155"/>
      <c r="GSV9" s="155"/>
      <c r="GSW9" s="155"/>
      <c r="GSX9" s="155"/>
      <c r="GSY9" s="155"/>
      <c r="GSZ9" s="155"/>
      <c r="GTA9" s="155"/>
      <c r="GTB9" s="155"/>
      <c r="GTC9" s="155"/>
      <c r="GTD9" s="155"/>
      <c r="GTE9" s="155"/>
      <c r="GTF9" s="155"/>
      <c r="GTG9" s="155"/>
      <c r="GTH9" s="155"/>
      <c r="GTI9" s="155"/>
      <c r="GTJ9" s="155"/>
      <c r="GTK9" s="155"/>
      <c r="GTL9" s="155"/>
      <c r="GTM9" s="155"/>
      <c r="GTN9" s="155"/>
      <c r="GTO9" s="155"/>
      <c r="GTP9" s="155"/>
      <c r="GTQ9" s="155"/>
      <c r="GTR9" s="155"/>
      <c r="GTS9" s="155"/>
      <c r="GTT9" s="155"/>
      <c r="GTU9" s="155"/>
      <c r="GTV9" s="155"/>
      <c r="GTW9" s="155"/>
      <c r="GTX9" s="155"/>
      <c r="GTY9" s="155"/>
      <c r="GTZ9" s="155"/>
      <c r="GUA9" s="155"/>
      <c r="GUB9" s="155"/>
      <c r="GUC9" s="155"/>
      <c r="GUD9" s="155"/>
      <c r="GUE9" s="155"/>
      <c r="GUF9" s="155"/>
      <c r="GUG9" s="155"/>
      <c r="GUH9" s="155"/>
      <c r="GUI9" s="155"/>
      <c r="GUJ9" s="155"/>
      <c r="GUK9" s="155"/>
      <c r="GUL9" s="155"/>
      <c r="GUM9" s="155"/>
      <c r="GUN9" s="155"/>
      <c r="GUO9" s="155"/>
      <c r="GUP9" s="155"/>
      <c r="GUQ9" s="155"/>
      <c r="GUR9" s="155"/>
      <c r="GUS9" s="155"/>
      <c r="GUT9" s="155"/>
      <c r="GUU9" s="155"/>
      <c r="GUV9" s="155"/>
      <c r="GUW9" s="155"/>
      <c r="GUX9" s="155"/>
      <c r="GUY9" s="155"/>
      <c r="GUZ9" s="155"/>
      <c r="GVA9" s="155"/>
      <c r="GVB9" s="155"/>
      <c r="GVC9" s="155"/>
      <c r="GVD9" s="155"/>
      <c r="GVE9" s="155"/>
      <c r="GVF9" s="155"/>
      <c r="GVG9" s="155"/>
      <c r="GVH9" s="155"/>
      <c r="GVI9" s="155"/>
      <c r="GVJ9" s="155"/>
      <c r="GVK9" s="155"/>
      <c r="GVL9" s="155"/>
      <c r="GVM9" s="155"/>
      <c r="GVN9" s="155"/>
      <c r="GVO9" s="155"/>
      <c r="GVP9" s="155"/>
      <c r="GVQ9" s="155"/>
      <c r="GVR9" s="155"/>
      <c r="GVS9" s="155"/>
      <c r="GVT9" s="155"/>
      <c r="GVU9" s="155"/>
      <c r="GVV9" s="155"/>
      <c r="GVW9" s="155"/>
      <c r="GVX9" s="155"/>
      <c r="GVY9" s="155"/>
      <c r="GVZ9" s="155"/>
      <c r="GWA9" s="155"/>
      <c r="GWB9" s="155"/>
      <c r="GWC9" s="155"/>
      <c r="GWD9" s="155"/>
      <c r="GWE9" s="155"/>
      <c r="GWF9" s="155"/>
      <c r="GWG9" s="155"/>
      <c r="GWH9" s="155"/>
      <c r="GWI9" s="155"/>
      <c r="GWJ9" s="155"/>
      <c r="GWK9" s="155"/>
      <c r="GWL9" s="155"/>
      <c r="GWM9" s="155"/>
      <c r="GWN9" s="155"/>
      <c r="GWO9" s="155"/>
      <c r="GWP9" s="155"/>
      <c r="GWQ9" s="155"/>
      <c r="GWR9" s="155"/>
      <c r="GWS9" s="155"/>
      <c r="GWT9" s="155"/>
      <c r="GWU9" s="155"/>
      <c r="GWV9" s="155"/>
      <c r="GWW9" s="155"/>
      <c r="GWX9" s="155"/>
      <c r="GWY9" s="155"/>
      <c r="GWZ9" s="155"/>
      <c r="GXA9" s="155"/>
      <c r="GXB9" s="155"/>
      <c r="GXC9" s="155"/>
      <c r="GXD9" s="155"/>
      <c r="GXE9" s="155"/>
      <c r="GXF9" s="155"/>
      <c r="GXG9" s="155"/>
      <c r="GXH9" s="155"/>
      <c r="GXI9" s="155"/>
      <c r="GXJ9" s="155"/>
      <c r="GXK9" s="155"/>
      <c r="GXL9" s="155"/>
      <c r="GXM9" s="155"/>
      <c r="GXN9" s="155"/>
      <c r="GXO9" s="155"/>
      <c r="GXP9" s="155"/>
      <c r="GXQ9" s="155"/>
      <c r="GXR9" s="155"/>
      <c r="GXS9" s="155"/>
      <c r="GXT9" s="155"/>
      <c r="GXU9" s="155"/>
      <c r="GXV9" s="155"/>
      <c r="GXW9" s="155"/>
      <c r="GXX9" s="155"/>
      <c r="GXY9" s="155"/>
      <c r="GXZ9" s="155"/>
      <c r="GYA9" s="155"/>
      <c r="GYB9" s="155"/>
      <c r="GYC9" s="155"/>
      <c r="GYD9" s="155"/>
      <c r="GYE9" s="155"/>
      <c r="GYF9" s="155"/>
      <c r="GYG9" s="155"/>
      <c r="GYH9" s="155"/>
      <c r="GYI9" s="155"/>
      <c r="GYJ9" s="155"/>
      <c r="GYK9" s="155"/>
      <c r="GYL9" s="155"/>
      <c r="GYM9" s="155"/>
      <c r="GYN9" s="155"/>
      <c r="GYO9" s="155"/>
      <c r="GYP9" s="155"/>
      <c r="GYQ9" s="155"/>
      <c r="GYR9" s="155"/>
      <c r="GYS9" s="155"/>
      <c r="GYT9" s="155"/>
      <c r="GYU9" s="155"/>
      <c r="GYV9" s="155"/>
      <c r="GYW9" s="155"/>
      <c r="GYX9" s="155"/>
      <c r="GYY9" s="155"/>
      <c r="GYZ9" s="155"/>
      <c r="GZA9" s="155"/>
      <c r="GZB9" s="155"/>
      <c r="GZC9" s="155"/>
      <c r="GZD9" s="155"/>
      <c r="GZE9" s="155"/>
      <c r="GZF9" s="155"/>
      <c r="GZG9" s="155"/>
      <c r="GZH9" s="155"/>
      <c r="GZI9" s="155"/>
      <c r="GZJ9" s="155"/>
      <c r="GZK9" s="155"/>
      <c r="GZL9" s="155"/>
      <c r="GZM9" s="155"/>
      <c r="GZN9" s="155"/>
      <c r="GZO9" s="155"/>
      <c r="GZP9" s="155"/>
      <c r="GZQ9" s="155"/>
      <c r="GZR9" s="155"/>
      <c r="GZS9" s="155"/>
      <c r="GZT9" s="155"/>
      <c r="GZU9" s="155"/>
      <c r="GZV9" s="155"/>
      <c r="GZW9" s="155"/>
      <c r="GZX9" s="155"/>
      <c r="GZY9" s="155"/>
      <c r="GZZ9" s="155"/>
      <c r="HAA9" s="155"/>
      <c r="HAB9" s="155"/>
      <c r="HAC9" s="155"/>
      <c r="HAD9" s="155"/>
      <c r="HAE9" s="155"/>
      <c r="HAF9" s="155"/>
      <c r="HAG9" s="155"/>
      <c r="HAH9" s="155"/>
      <c r="HAI9" s="155"/>
      <c r="HAJ9" s="155"/>
      <c r="HAK9" s="155"/>
      <c r="HAL9" s="155"/>
      <c r="HAM9" s="155"/>
      <c r="HAN9" s="155"/>
      <c r="HAO9" s="155"/>
      <c r="HAP9" s="155"/>
      <c r="HAQ9" s="155"/>
      <c r="HAR9" s="155"/>
      <c r="HAS9" s="155"/>
      <c r="HAT9" s="155"/>
      <c r="HAU9" s="155"/>
      <c r="HAV9" s="155"/>
      <c r="HAW9" s="155"/>
      <c r="HAX9" s="155"/>
      <c r="HAY9" s="155"/>
      <c r="HAZ9" s="155"/>
      <c r="HBA9" s="155"/>
      <c r="HBB9" s="155"/>
      <c r="HBC9" s="155"/>
      <c r="HBD9" s="155"/>
      <c r="HBE9" s="155"/>
      <c r="HBF9" s="155"/>
      <c r="HBG9" s="155"/>
      <c r="HBH9" s="155"/>
      <c r="HBI9" s="155"/>
      <c r="HBJ9" s="155"/>
      <c r="HBK9" s="155"/>
      <c r="HBL9" s="155"/>
      <c r="HBM9" s="155"/>
      <c r="HBN9" s="155"/>
      <c r="HBO9" s="155"/>
      <c r="HBP9" s="155"/>
      <c r="HBQ9" s="155"/>
      <c r="HBR9" s="155"/>
      <c r="HBS9" s="155"/>
      <c r="HBT9" s="155"/>
      <c r="HBU9" s="155"/>
      <c r="HBV9" s="155"/>
      <c r="HBW9" s="155"/>
      <c r="HBX9" s="155"/>
      <c r="HBY9" s="155"/>
      <c r="HBZ9" s="155"/>
      <c r="HCA9" s="155"/>
      <c r="HCB9" s="155"/>
      <c r="HCC9" s="155"/>
      <c r="HCD9" s="155"/>
      <c r="HCE9" s="155"/>
      <c r="HCF9" s="155"/>
      <c r="HCG9" s="155"/>
      <c r="HCH9" s="155"/>
      <c r="HCI9" s="155"/>
      <c r="HCJ9" s="155"/>
      <c r="HCK9" s="155"/>
      <c r="HCL9" s="155"/>
      <c r="HCM9" s="155"/>
      <c r="HCN9" s="155"/>
      <c r="HCO9" s="155"/>
      <c r="HCP9" s="155"/>
      <c r="HCQ9" s="155"/>
      <c r="HCR9" s="155"/>
      <c r="HCS9" s="155"/>
      <c r="HCT9" s="155"/>
      <c r="HCU9" s="155"/>
      <c r="HCV9" s="155"/>
      <c r="HCW9" s="155"/>
      <c r="HCX9" s="155"/>
      <c r="HCY9" s="155"/>
      <c r="HCZ9" s="155"/>
      <c r="HDA9" s="155"/>
      <c r="HDB9" s="155"/>
      <c r="HDC9" s="155"/>
      <c r="HDD9" s="155"/>
      <c r="HDE9" s="155"/>
      <c r="HDF9" s="155"/>
      <c r="HDG9" s="155"/>
      <c r="HDH9" s="155"/>
      <c r="HDI9" s="155"/>
      <c r="HDJ9" s="155"/>
      <c r="HDK9" s="155"/>
      <c r="HDL9" s="155"/>
      <c r="HDM9" s="155"/>
      <c r="HDN9" s="155"/>
      <c r="HDO9" s="155"/>
      <c r="HDP9" s="155"/>
      <c r="HDQ9" s="155"/>
      <c r="HDR9" s="155"/>
      <c r="HDS9" s="155"/>
      <c r="HDT9" s="155"/>
      <c r="HDU9" s="155"/>
      <c r="HDV9" s="155"/>
      <c r="HDW9" s="155"/>
      <c r="HDX9" s="155"/>
      <c r="HDY9" s="155"/>
      <c r="HDZ9" s="155"/>
      <c r="HEA9" s="155"/>
      <c r="HEB9" s="155"/>
      <c r="HEC9" s="155"/>
      <c r="HED9" s="155"/>
      <c r="HEE9" s="155"/>
      <c r="HEF9" s="155"/>
      <c r="HEG9" s="155"/>
      <c r="HEH9" s="155"/>
      <c r="HEI9" s="155"/>
      <c r="HEJ9" s="155"/>
      <c r="HEK9" s="155"/>
      <c r="HEL9" s="155"/>
      <c r="HEM9" s="155"/>
      <c r="HEN9" s="155"/>
      <c r="HEO9" s="155"/>
      <c r="HEP9" s="155"/>
      <c r="HEQ9" s="155"/>
      <c r="HER9" s="155"/>
      <c r="HES9" s="155"/>
      <c r="HET9" s="155"/>
      <c r="HEU9" s="155"/>
      <c r="HEV9" s="155"/>
      <c r="HEW9" s="155"/>
      <c r="HEX9" s="155"/>
      <c r="HEY9" s="155"/>
      <c r="HEZ9" s="155"/>
      <c r="HFA9" s="155"/>
      <c r="HFB9" s="155"/>
      <c r="HFC9" s="155"/>
      <c r="HFD9" s="155"/>
      <c r="HFE9" s="155"/>
      <c r="HFF9" s="155"/>
      <c r="HFG9" s="155"/>
      <c r="HFH9" s="155"/>
      <c r="HFI9" s="155"/>
      <c r="HFJ9" s="155"/>
      <c r="HFK9" s="155"/>
      <c r="HFL9" s="155"/>
      <c r="HFM9" s="155"/>
      <c r="HFN9" s="155"/>
      <c r="HFO9" s="155"/>
      <c r="HFP9" s="155"/>
      <c r="HFQ9" s="155"/>
      <c r="HFR9" s="155"/>
      <c r="HFS9" s="155"/>
      <c r="HFT9" s="155"/>
      <c r="HFU9" s="155"/>
      <c r="HFV9" s="155"/>
      <c r="HFW9" s="155"/>
      <c r="HFX9" s="155"/>
      <c r="HFY9" s="155"/>
      <c r="HFZ9" s="155"/>
      <c r="HGA9" s="155"/>
      <c r="HGB9" s="155"/>
      <c r="HGC9" s="155"/>
      <c r="HGD9" s="155"/>
      <c r="HGE9" s="155"/>
      <c r="HGF9" s="155"/>
      <c r="HGG9" s="155"/>
      <c r="HGH9" s="155"/>
      <c r="HGI9" s="155"/>
      <c r="HGJ9" s="155"/>
      <c r="HGK9" s="155"/>
      <c r="HGL9" s="155"/>
      <c r="HGM9" s="155"/>
      <c r="HGN9" s="155"/>
      <c r="HGO9" s="155"/>
      <c r="HGP9" s="155"/>
      <c r="HGQ9" s="155"/>
      <c r="HGR9" s="155"/>
      <c r="HGS9" s="155"/>
      <c r="HGT9" s="155"/>
      <c r="HGU9" s="155"/>
      <c r="HGV9" s="155"/>
      <c r="HGW9" s="155"/>
      <c r="HGX9" s="155"/>
      <c r="HGY9" s="155"/>
      <c r="HGZ9" s="155"/>
      <c r="HHA9" s="155"/>
      <c r="HHB9" s="155"/>
      <c r="HHC9" s="155"/>
      <c r="HHD9" s="155"/>
      <c r="HHE9" s="155"/>
      <c r="HHF9" s="155"/>
      <c r="HHG9" s="155"/>
      <c r="HHH9" s="155"/>
      <c r="HHI9" s="155"/>
      <c r="HHJ9" s="155"/>
      <c r="HHK9" s="155"/>
      <c r="HHL9" s="155"/>
      <c r="HHM9" s="155"/>
      <c r="HHN9" s="155"/>
      <c r="HHO9" s="155"/>
      <c r="HHP9" s="155"/>
      <c r="HHQ9" s="155"/>
      <c r="HHR9" s="155"/>
      <c r="HHS9" s="155"/>
      <c r="HHT9" s="155"/>
      <c r="HHU9" s="155"/>
      <c r="HHV9" s="155"/>
      <c r="HHW9" s="155"/>
      <c r="HHX9" s="155"/>
      <c r="HHY9" s="155"/>
      <c r="HHZ9" s="155"/>
      <c r="HIA9" s="155"/>
      <c r="HIB9" s="155"/>
      <c r="HIC9" s="155"/>
      <c r="HID9" s="155"/>
      <c r="HIE9" s="155"/>
      <c r="HIF9" s="155"/>
      <c r="HIG9" s="155"/>
      <c r="HIH9" s="155"/>
      <c r="HII9" s="155"/>
      <c r="HIJ9" s="155"/>
      <c r="HIK9" s="155"/>
      <c r="HIL9" s="155"/>
      <c r="HIM9" s="155"/>
      <c r="HIN9" s="155"/>
      <c r="HIO9" s="155"/>
      <c r="HIP9" s="155"/>
      <c r="HIQ9" s="155"/>
      <c r="HIR9" s="155"/>
      <c r="HIS9" s="155"/>
      <c r="HIT9" s="155"/>
      <c r="HIU9" s="155"/>
      <c r="HIV9" s="155"/>
      <c r="HIW9" s="155"/>
      <c r="HIX9" s="155"/>
      <c r="HIY9" s="155"/>
      <c r="HIZ9" s="155"/>
      <c r="HJA9" s="155"/>
      <c r="HJB9" s="155"/>
      <c r="HJC9" s="155"/>
      <c r="HJD9" s="155"/>
      <c r="HJE9" s="155"/>
      <c r="HJF9" s="155"/>
      <c r="HJG9" s="155"/>
      <c r="HJH9" s="155"/>
      <c r="HJI9" s="155"/>
      <c r="HJJ9" s="155"/>
      <c r="HJK9" s="155"/>
      <c r="HJL9" s="155"/>
      <c r="HJM9" s="155"/>
      <c r="HJN9" s="155"/>
      <c r="HJO9" s="155"/>
      <c r="HJP9" s="155"/>
      <c r="HJQ9" s="155"/>
      <c r="HJR9" s="155"/>
      <c r="HJS9" s="155"/>
      <c r="HJT9" s="155"/>
      <c r="HJU9" s="155"/>
      <c r="HJV9" s="155"/>
      <c r="HJW9" s="155"/>
      <c r="HJX9" s="155"/>
      <c r="HJY9" s="155"/>
      <c r="HJZ9" s="155"/>
      <c r="HKA9" s="155"/>
      <c r="HKB9" s="155"/>
      <c r="HKC9" s="155"/>
      <c r="HKD9" s="155"/>
      <c r="HKE9" s="155"/>
      <c r="HKF9" s="155"/>
      <c r="HKG9" s="155"/>
      <c r="HKH9" s="155"/>
      <c r="HKI9" s="155"/>
      <c r="HKJ9" s="155"/>
      <c r="HKK9" s="155"/>
      <c r="HKL9" s="155"/>
      <c r="HKM9" s="155"/>
      <c r="HKN9" s="155"/>
      <c r="HKO9" s="155"/>
      <c r="HKP9" s="155"/>
      <c r="HKQ9" s="155"/>
      <c r="HKR9" s="155"/>
      <c r="HKS9" s="155"/>
      <c r="HKT9" s="155"/>
      <c r="HKU9" s="155"/>
      <c r="HKV9" s="155"/>
      <c r="HKW9" s="155"/>
      <c r="HKX9" s="155"/>
      <c r="HKY9" s="155"/>
      <c r="HKZ9" s="155"/>
      <c r="HLA9" s="155"/>
      <c r="HLB9" s="155"/>
      <c r="HLC9" s="155"/>
      <c r="HLD9" s="155"/>
      <c r="HLE9" s="155"/>
      <c r="HLF9" s="155"/>
      <c r="HLG9" s="155"/>
      <c r="HLH9" s="155"/>
      <c r="HLI9" s="155"/>
      <c r="HLJ9" s="155"/>
      <c r="HLK9" s="155"/>
      <c r="HLL9" s="155"/>
      <c r="HLM9" s="155"/>
      <c r="HLN9" s="155"/>
      <c r="HLO9" s="155"/>
      <c r="HLP9" s="155"/>
      <c r="HLQ9" s="155"/>
      <c r="HLR9" s="155"/>
      <c r="HLS9" s="155"/>
      <c r="HLT9" s="155"/>
      <c r="HLU9" s="155"/>
      <c r="HLV9" s="155"/>
      <c r="HLW9" s="155"/>
      <c r="HLX9" s="155"/>
      <c r="HLY9" s="155"/>
      <c r="HLZ9" s="155"/>
      <c r="HMA9" s="155"/>
      <c r="HMB9" s="155"/>
      <c r="HMC9" s="155"/>
      <c r="HMD9" s="155"/>
      <c r="HME9" s="155"/>
      <c r="HMF9" s="155"/>
      <c r="HMG9" s="155"/>
      <c r="HMH9" s="155"/>
      <c r="HMI9" s="155"/>
      <c r="HMJ9" s="155"/>
      <c r="HMK9" s="155"/>
      <c r="HML9" s="155"/>
      <c r="HMM9" s="155"/>
      <c r="HMN9" s="155"/>
      <c r="HMO9" s="155"/>
      <c r="HMP9" s="155"/>
      <c r="HMQ9" s="155"/>
      <c r="HMR9" s="155"/>
      <c r="HMS9" s="155"/>
      <c r="HMT9" s="155"/>
      <c r="HMU9" s="155"/>
      <c r="HMV9" s="155"/>
      <c r="HMW9" s="155"/>
      <c r="HMX9" s="155"/>
      <c r="HMY9" s="155"/>
      <c r="HMZ9" s="155"/>
      <c r="HNA9" s="155"/>
      <c r="HNB9" s="155"/>
      <c r="HNC9" s="155"/>
      <c r="HND9" s="155"/>
      <c r="HNE9" s="155"/>
      <c r="HNF9" s="155"/>
      <c r="HNG9" s="155"/>
      <c r="HNH9" s="155"/>
      <c r="HNI9" s="155"/>
      <c r="HNJ9" s="155"/>
      <c r="HNK9" s="155"/>
      <c r="HNL9" s="155"/>
      <c r="HNM9" s="155"/>
      <c r="HNN9" s="155"/>
      <c r="HNO9" s="155"/>
      <c r="HNP9" s="155"/>
      <c r="HNQ9" s="155"/>
      <c r="HNR9" s="155"/>
      <c r="HNS9" s="155"/>
      <c r="HNT9" s="155"/>
      <c r="HNU9" s="155"/>
      <c r="HNV9" s="155"/>
      <c r="HNW9" s="155"/>
      <c r="HNX9" s="155"/>
      <c r="HNY9" s="155"/>
      <c r="HNZ9" s="155"/>
      <c r="HOA9" s="155"/>
      <c r="HOB9" s="155"/>
      <c r="HOC9" s="155"/>
      <c r="HOD9" s="155"/>
      <c r="HOE9" s="155"/>
      <c r="HOF9" s="155"/>
      <c r="HOG9" s="155"/>
      <c r="HOH9" s="155"/>
      <c r="HOI9" s="155"/>
      <c r="HOJ9" s="155"/>
      <c r="HOK9" s="155"/>
      <c r="HOL9" s="155"/>
      <c r="HOM9" s="155"/>
      <c r="HON9" s="155"/>
      <c r="HOO9" s="155"/>
      <c r="HOP9" s="155"/>
      <c r="HOQ9" s="155"/>
      <c r="HOR9" s="155"/>
      <c r="HOS9" s="155"/>
      <c r="HOT9" s="155"/>
      <c r="HOU9" s="155"/>
      <c r="HOV9" s="155"/>
      <c r="HOW9" s="155"/>
      <c r="HOX9" s="155"/>
      <c r="HOY9" s="155"/>
      <c r="HOZ9" s="155"/>
      <c r="HPA9" s="155"/>
      <c r="HPB9" s="155"/>
      <c r="HPC9" s="155"/>
      <c r="HPD9" s="155"/>
      <c r="HPE9" s="155"/>
      <c r="HPF9" s="155"/>
      <c r="HPG9" s="155"/>
      <c r="HPH9" s="155"/>
      <c r="HPI9" s="155"/>
      <c r="HPJ9" s="155"/>
      <c r="HPK9" s="155"/>
      <c r="HPL9" s="155"/>
      <c r="HPM9" s="155"/>
      <c r="HPN9" s="155"/>
      <c r="HPO9" s="155"/>
      <c r="HPP9" s="155"/>
      <c r="HPQ9" s="155"/>
      <c r="HPR9" s="155"/>
      <c r="HPS9" s="155"/>
      <c r="HPT9" s="155"/>
      <c r="HPU9" s="155"/>
      <c r="HPV9" s="155"/>
      <c r="HPW9" s="155"/>
      <c r="HPX9" s="155"/>
      <c r="HPY9" s="155"/>
      <c r="HPZ9" s="155"/>
      <c r="HQA9" s="155"/>
      <c r="HQB9" s="155"/>
      <c r="HQC9" s="155"/>
      <c r="HQD9" s="155"/>
      <c r="HQE9" s="155"/>
      <c r="HQF9" s="155"/>
      <c r="HQG9" s="155"/>
      <c r="HQH9" s="155"/>
      <c r="HQI9" s="155"/>
      <c r="HQJ9" s="155"/>
      <c r="HQK9" s="155"/>
      <c r="HQL9" s="155"/>
      <c r="HQM9" s="155"/>
      <c r="HQN9" s="155"/>
      <c r="HQO9" s="155"/>
      <c r="HQP9" s="155"/>
      <c r="HQQ9" s="155"/>
      <c r="HQR9" s="155"/>
      <c r="HQS9" s="155"/>
      <c r="HQT9" s="155"/>
      <c r="HQU9" s="155"/>
      <c r="HQV9" s="155"/>
      <c r="HQW9" s="155"/>
      <c r="HQX9" s="155"/>
      <c r="HQY9" s="155"/>
      <c r="HQZ9" s="155"/>
      <c r="HRA9" s="155"/>
      <c r="HRB9" s="155"/>
      <c r="HRC9" s="155"/>
      <c r="HRD9" s="155"/>
      <c r="HRE9" s="155"/>
      <c r="HRF9" s="155"/>
      <c r="HRG9" s="155"/>
      <c r="HRH9" s="155"/>
      <c r="HRI9" s="155"/>
      <c r="HRJ9" s="155"/>
      <c r="HRK9" s="155"/>
      <c r="HRL9" s="155"/>
      <c r="HRM9" s="155"/>
      <c r="HRN9" s="155"/>
      <c r="HRO9" s="155"/>
      <c r="HRP9" s="155"/>
      <c r="HRQ9" s="155"/>
      <c r="HRR9" s="155"/>
      <c r="HRS9" s="155"/>
      <c r="HRT9" s="155"/>
      <c r="HRU9" s="155"/>
      <c r="HRV9" s="155"/>
      <c r="HRW9" s="155"/>
      <c r="HRX9" s="155"/>
      <c r="HRY9" s="155"/>
      <c r="HRZ9" s="155"/>
      <c r="HSA9" s="155"/>
      <c r="HSB9" s="155"/>
      <c r="HSC9" s="155"/>
      <c r="HSD9" s="155"/>
      <c r="HSE9" s="155"/>
      <c r="HSF9" s="155"/>
      <c r="HSG9" s="155"/>
      <c r="HSH9" s="155"/>
      <c r="HSI9" s="155"/>
      <c r="HSJ9" s="155"/>
      <c r="HSK9" s="155"/>
      <c r="HSL9" s="155"/>
      <c r="HSM9" s="155"/>
      <c r="HSN9" s="155"/>
      <c r="HSO9" s="155"/>
      <c r="HSP9" s="155"/>
      <c r="HSQ9" s="155"/>
      <c r="HSR9" s="155"/>
      <c r="HSS9" s="155"/>
      <c r="HST9" s="155"/>
      <c r="HSU9" s="155"/>
      <c r="HSV9" s="155"/>
      <c r="HSW9" s="155"/>
      <c r="HSX9" s="155"/>
      <c r="HSY9" s="155"/>
      <c r="HSZ9" s="155"/>
      <c r="HTA9" s="155"/>
      <c r="HTB9" s="155"/>
      <c r="HTC9" s="155"/>
      <c r="HTD9" s="155"/>
      <c r="HTE9" s="155"/>
      <c r="HTF9" s="155"/>
      <c r="HTG9" s="155"/>
      <c r="HTH9" s="155"/>
      <c r="HTI9" s="155"/>
      <c r="HTJ9" s="155"/>
      <c r="HTK9" s="155"/>
      <c r="HTL9" s="155"/>
      <c r="HTM9" s="155"/>
      <c r="HTN9" s="155"/>
      <c r="HTO9" s="155"/>
      <c r="HTP9" s="155"/>
      <c r="HTQ9" s="155"/>
      <c r="HTR9" s="155"/>
      <c r="HTS9" s="155"/>
      <c r="HTT9" s="155"/>
      <c r="HTU9" s="155"/>
      <c r="HTV9" s="155"/>
      <c r="HTW9" s="155"/>
      <c r="HTX9" s="155"/>
      <c r="HTY9" s="155"/>
      <c r="HTZ9" s="155"/>
      <c r="HUA9" s="155"/>
      <c r="HUB9" s="155"/>
      <c r="HUC9" s="155"/>
      <c r="HUD9" s="155"/>
      <c r="HUE9" s="155"/>
      <c r="HUF9" s="155"/>
      <c r="HUG9" s="155"/>
      <c r="HUH9" s="155"/>
      <c r="HUI9" s="155"/>
      <c r="HUJ9" s="155"/>
      <c r="HUK9" s="155"/>
      <c r="HUL9" s="155"/>
      <c r="HUM9" s="155"/>
      <c r="HUN9" s="155"/>
      <c r="HUO9" s="155"/>
      <c r="HUP9" s="155"/>
      <c r="HUQ9" s="155"/>
      <c r="HUR9" s="155"/>
      <c r="HUS9" s="155"/>
      <c r="HUT9" s="155"/>
      <c r="HUU9" s="155"/>
      <c r="HUV9" s="155"/>
      <c r="HUW9" s="155"/>
      <c r="HUX9" s="155"/>
      <c r="HUY9" s="155"/>
      <c r="HUZ9" s="155"/>
      <c r="HVA9" s="155"/>
      <c r="HVB9" s="155"/>
      <c r="HVC9" s="155"/>
      <c r="HVD9" s="155"/>
      <c r="HVE9" s="155"/>
      <c r="HVF9" s="155"/>
      <c r="HVG9" s="155"/>
      <c r="HVH9" s="155"/>
      <c r="HVI9" s="155"/>
      <c r="HVJ9" s="155"/>
      <c r="HVK9" s="155"/>
      <c r="HVL9" s="155"/>
      <c r="HVM9" s="155"/>
      <c r="HVN9" s="155"/>
      <c r="HVO9" s="155"/>
      <c r="HVP9" s="155"/>
      <c r="HVQ9" s="155"/>
      <c r="HVR9" s="155"/>
      <c r="HVS9" s="155"/>
      <c r="HVT9" s="155"/>
      <c r="HVU9" s="155"/>
      <c r="HVV9" s="155"/>
      <c r="HVW9" s="155"/>
      <c r="HVX9" s="155"/>
      <c r="HVY9" s="155"/>
      <c r="HVZ9" s="155"/>
      <c r="HWA9" s="155"/>
      <c r="HWB9" s="155"/>
      <c r="HWC9" s="155"/>
      <c r="HWD9" s="155"/>
      <c r="HWE9" s="155"/>
      <c r="HWF9" s="155"/>
      <c r="HWG9" s="155"/>
      <c r="HWH9" s="155"/>
      <c r="HWI9" s="155"/>
      <c r="HWJ9" s="155"/>
      <c r="HWK9" s="155"/>
      <c r="HWL9" s="155"/>
      <c r="HWM9" s="155"/>
      <c r="HWN9" s="155"/>
      <c r="HWO9" s="155"/>
      <c r="HWP9" s="155"/>
      <c r="HWQ9" s="155"/>
      <c r="HWR9" s="155"/>
      <c r="HWS9" s="155"/>
      <c r="HWT9" s="155"/>
      <c r="HWU9" s="155"/>
      <c r="HWV9" s="155"/>
      <c r="HWW9" s="155"/>
      <c r="HWX9" s="155"/>
      <c r="HWY9" s="155"/>
      <c r="HWZ9" s="155"/>
      <c r="HXA9" s="155"/>
      <c r="HXB9" s="155"/>
      <c r="HXC9" s="155"/>
      <c r="HXD9" s="155"/>
      <c r="HXE9" s="155"/>
      <c r="HXF9" s="155"/>
      <c r="HXG9" s="155"/>
      <c r="HXH9" s="155"/>
      <c r="HXI9" s="155"/>
      <c r="HXJ9" s="155"/>
      <c r="HXK9" s="155"/>
      <c r="HXL9" s="155"/>
      <c r="HXM9" s="155"/>
      <c r="HXN9" s="155"/>
      <c r="HXO9" s="155"/>
      <c r="HXP9" s="155"/>
      <c r="HXQ9" s="155"/>
      <c r="HXR9" s="155"/>
      <c r="HXS9" s="155"/>
      <c r="HXT9" s="155"/>
      <c r="HXU9" s="155"/>
      <c r="HXV9" s="155"/>
      <c r="HXW9" s="155"/>
      <c r="HXX9" s="155"/>
      <c r="HXY9" s="155"/>
      <c r="HXZ9" s="155"/>
      <c r="HYA9" s="155"/>
      <c r="HYB9" s="155"/>
      <c r="HYC9" s="155"/>
      <c r="HYD9" s="155"/>
      <c r="HYE9" s="155"/>
      <c r="HYF9" s="155"/>
      <c r="HYG9" s="155"/>
      <c r="HYH9" s="155"/>
      <c r="HYI9" s="155"/>
      <c r="HYJ9" s="155"/>
      <c r="HYK9" s="155"/>
      <c r="HYL9" s="155"/>
      <c r="HYM9" s="155"/>
      <c r="HYN9" s="155"/>
      <c r="HYO9" s="155"/>
      <c r="HYP9" s="155"/>
      <c r="HYQ9" s="155"/>
      <c r="HYR9" s="155"/>
      <c r="HYS9" s="155"/>
      <c r="HYT9" s="155"/>
      <c r="HYU9" s="155"/>
      <c r="HYV9" s="155"/>
      <c r="HYW9" s="155"/>
      <c r="HYX9" s="155"/>
      <c r="HYY9" s="155"/>
      <c r="HYZ9" s="155"/>
      <c r="HZA9" s="155"/>
      <c r="HZB9" s="155"/>
      <c r="HZC9" s="155"/>
      <c r="HZD9" s="155"/>
      <c r="HZE9" s="155"/>
      <c r="HZF9" s="155"/>
      <c r="HZG9" s="155"/>
      <c r="HZH9" s="155"/>
      <c r="HZI9" s="155"/>
      <c r="HZJ9" s="155"/>
      <c r="HZK9" s="155"/>
      <c r="HZL9" s="155"/>
      <c r="HZM9" s="155"/>
      <c r="HZN9" s="155"/>
      <c r="HZO9" s="155"/>
      <c r="HZP9" s="155"/>
      <c r="HZQ9" s="155"/>
      <c r="HZR9" s="155"/>
      <c r="HZS9" s="155"/>
      <c r="HZT9" s="155"/>
      <c r="HZU9" s="155"/>
      <c r="HZV9" s="155"/>
      <c r="HZW9" s="155"/>
      <c r="HZX9" s="155"/>
      <c r="HZY9" s="155"/>
      <c r="HZZ9" s="155"/>
      <c r="IAA9" s="155"/>
      <c r="IAB9" s="155"/>
      <c r="IAC9" s="155"/>
      <c r="IAD9" s="155"/>
      <c r="IAE9" s="155"/>
      <c r="IAF9" s="155"/>
      <c r="IAG9" s="155"/>
      <c r="IAH9" s="155"/>
      <c r="IAI9" s="155"/>
      <c r="IAJ9" s="155"/>
      <c r="IAK9" s="155"/>
      <c r="IAL9" s="155"/>
      <c r="IAM9" s="155"/>
      <c r="IAN9" s="155"/>
      <c r="IAO9" s="155"/>
      <c r="IAP9" s="155"/>
      <c r="IAQ9" s="155"/>
      <c r="IAR9" s="155"/>
      <c r="IAS9" s="155"/>
      <c r="IAT9" s="155"/>
      <c r="IAU9" s="155"/>
      <c r="IAV9" s="155"/>
      <c r="IAW9" s="155"/>
      <c r="IAX9" s="155"/>
      <c r="IAY9" s="155"/>
      <c r="IAZ9" s="155"/>
      <c r="IBA9" s="155"/>
      <c r="IBB9" s="155"/>
      <c r="IBC9" s="155"/>
      <c r="IBD9" s="155"/>
      <c r="IBE9" s="155"/>
      <c r="IBF9" s="155"/>
      <c r="IBG9" s="155"/>
      <c r="IBH9" s="155"/>
      <c r="IBI9" s="155"/>
      <c r="IBJ9" s="155"/>
      <c r="IBK9" s="155"/>
      <c r="IBL9" s="155"/>
      <c r="IBM9" s="155"/>
      <c r="IBN9" s="155"/>
      <c r="IBO9" s="155"/>
      <c r="IBP9" s="155"/>
      <c r="IBQ9" s="155"/>
      <c r="IBR9" s="155"/>
      <c r="IBS9" s="155"/>
      <c r="IBT9" s="155"/>
      <c r="IBU9" s="155"/>
      <c r="IBV9" s="155"/>
      <c r="IBW9" s="155"/>
      <c r="IBX9" s="155"/>
      <c r="IBY9" s="155"/>
      <c r="IBZ9" s="155"/>
      <c r="ICA9" s="155"/>
      <c r="ICB9" s="155"/>
      <c r="ICC9" s="155"/>
      <c r="ICD9" s="155"/>
      <c r="ICE9" s="155"/>
      <c r="ICF9" s="155"/>
      <c r="ICG9" s="155"/>
      <c r="ICH9" s="155"/>
      <c r="ICI9" s="155"/>
      <c r="ICJ9" s="155"/>
      <c r="ICK9" s="155"/>
      <c r="ICL9" s="155"/>
      <c r="ICM9" s="155"/>
      <c r="ICN9" s="155"/>
      <c r="ICO9" s="155"/>
      <c r="ICP9" s="155"/>
      <c r="ICQ9" s="155"/>
      <c r="ICR9" s="155"/>
      <c r="ICS9" s="155"/>
      <c r="ICT9" s="155"/>
      <c r="ICU9" s="155"/>
      <c r="ICV9" s="155"/>
      <c r="ICW9" s="155"/>
      <c r="ICX9" s="155"/>
      <c r="ICY9" s="155"/>
      <c r="ICZ9" s="155"/>
      <c r="IDA9" s="155"/>
      <c r="IDB9" s="155"/>
      <c r="IDC9" s="155"/>
      <c r="IDD9" s="155"/>
      <c r="IDE9" s="155"/>
      <c r="IDF9" s="155"/>
      <c r="IDG9" s="155"/>
      <c r="IDH9" s="155"/>
      <c r="IDI9" s="155"/>
      <c r="IDJ9" s="155"/>
      <c r="IDK9" s="155"/>
      <c r="IDL9" s="155"/>
      <c r="IDM9" s="155"/>
      <c r="IDN9" s="155"/>
      <c r="IDO9" s="155"/>
      <c r="IDP9" s="155"/>
      <c r="IDQ9" s="155"/>
      <c r="IDR9" s="155"/>
      <c r="IDS9" s="155"/>
      <c r="IDT9" s="155"/>
      <c r="IDU9" s="155"/>
      <c r="IDV9" s="155"/>
      <c r="IDW9" s="155"/>
      <c r="IDX9" s="155"/>
      <c r="IDY9" s="155"/>
      <c r="IDZ9" s="155"/>
      <c r="IEA9" s="155"/>
      <c r="IEB9" s="155"/>
      <c r="IEC9" s="155"/>
      <c r="IED9" s="155"/>
      <c r="IEE9" s="155"/>
      <c r="IEF9" s="155"/>
      <c r="IEG9" s="155"/>
      <c r="IEH9" s="155"/>
      <c r="IEI9" s="155"/>
      <c r="IEJ9" s="155"/>
      <c r="IEK9" s="155"/>
      <c r="IEL9" s="155"/>
      <c r="IEM9" s="155"/>
      <c r="IEN9" s="155"/>
      <c r="IEO9" s="155"/>
      <c r="IEP9" s="155"/>
      <c r="IEQ9" s="155"/>
      <c r="IER9" s="155"/>
      <c r="IES9" s="155"/>
      <c r="IET9" s="155"/>
      <c r="IEU9" s="155"/>
      <c r="IEV9" s="155"/>
      <c r="IEW9" s="155"/>
      <c r="IEX9" s="155"/>
      <c r="IEY9" s="155"/>
      <c r="IEZ9" s="155"/>
      <c r="IFA9" s="155"/>
      <c r="IFB9" s="155"/>
      <c r="IFC9" s="155"/>
      <c r="IFD9" s="155"/>
      <c r="IFE9" s="155"/>
      <c r="IFF9" s="155"/>
      <c r="IFG9" s="155"/>
      <c r="IFH9" s="155"/>
      <c r="IFI9" s="155"/>
      <c r="IFJ9" s="155"/>
      <c r="IFK9" s="155"/>
      <c r="IFL9" s="155"/>
      <c r="IFM9" s="155"/>
      <c r="IFN9" s="155"/>
      <c r="IFO9" s="155"/>
      <c r="IFP9" s="155"/>
      <c r="IFQ9" s="155"/>
      <c r="IFR9" s="155"/>
      <c r="IFS9" s="155"/>
      <c r="IFT9" s="155"/>
      <c r="IFU9" s="155"/>
      <c r="IFV9" s="155"/>
      <c r="IFW9" s="155"/>
      <c r="IFX9" s="155"/>
      <c r="IFY9" s="155"/>
      <c r="IFZ9" s="155"/>
      <c r="IGA9" s="155"/>
      <c r="IGB9" s="155"/>
      <c r="IGC9" s="155"/>
      <c r="IGD9" s="155"/>
      <c r="IGE9" s="155"/>
      <c r="IGF9" s="155"/>
      <c r="IGG9" s="155"/>
      <c r="IGH9" s="155"/>
      <c r="IGI9" s="155"/>
      <c r="IGJ9" s="155"/>
      <c r="IGK9" s="155"/>
      <c r="IGL9" s="155"/>
      <c r="IGM9" s="155"/>
      <c r="IGN9" s="155"/>
      <c r="IGO9" s="155"/>
      <c r="IGP9" s="155"/>
      <c r="IGQ9" s="155"/>
      <c r="IGR9" s="155"/>
      <c r="IGS9" s="155"/>
      <c r="IGT9" s="155"/>
      <c r="IGU9" s="155"/>
      <c r="IGV9" s="155"/>
      <c r="IGW9" s="155"/>
      <c r="IGX9" s="155"/>
      <c r="IGY9" s="155"/>
      <c r="IGZ9" s="155"/>
      <c r="IHA9" s="155"/>
      <c r="IHB9" s="155"/>
      <c r="IHC9" s="155"/>
      <c r="IHD9" s="155"/>
      <c r="IHE9" s="155"/>
      <c r="IHF9" s="155"/>
      <c r="IHG9" s="155"/>
      <c r="IHH9" s="155"/>
      <c r="IHI9" s="155"/>
      <c r="IHJ9" s="155"/>
      <c r="IHK9" s="155"/>
      <c r="IHL9" s="155"/>
      <c r="IHM9" s="155"/>
      <c r="IHN9" s="155"/>
      <c r="IHO9" s="155"/>
      <c r="IHP9" s="155"/>
      <c r="IHQ9" s="155"/>
      <c r="IHR9" s="155"/>
      <c r="IHS9" s="155"/>
      <c r="IHT9" s="155"/>
      <c r="IHU9" s="155"/>
      <c r="IHV9" s="155"/>
      <c r="IHW9" s="155"/>
      <c r="IHX9" s="155"/>
      <c r="IHY9" s="155"/>
      <c r="IHZ9" s="155"/>
      <c r="IIA9" s="155"/>
      <c r="IIB9" s="155"/>
      <c r="IIC9" s="155"/>
      <c r="IID9" s="155"/>
      <c r="IIE9" s="155"/>
      <c r="IIF9" s="155"/>
      <c r="IIG9" s="155"/>
      <c r="IIH9" s="155"/>
      <c r="III9" s="155"/>
      <c r="IIJ9" s="155"/>
      <c r="IIK9" s="155"/>
      <c r="IIL9" s="155"/>
      <c r="IIM9" s="155"/>
      <c r="IIN9" s="155"/>
      <c r="IIO9" s="155"/>
      <c r="IIP9" s="155"/>
      <c r="IIQ9" s="155"/>
      <c r="IIR9" s="155"/>
      <c r="IIS9" s="155"/>
      <c r="IIT9" s="155"/>
      <c r="IIU9" s="155"/>
      <c r="IIV9" s="155"/>
      <c r="IIW9" s="155"/>
      <c r="IIX9" s="155"/>
      <c r="IIY9" s="155"/>
      <c r="IIZ9" s="155"/>
      <c r="IJA9" s="155"/>
      <c r="IJB9" s="155"/>
      <c r="IJC9" s="155"/>
      <c r="IJD9" s="155"/>
      <c r="IJE9" s="155"/>
      <c r="IJF9" s="155"/>
      <c r="IJG9" s="155"/>
      <c r="IJH9" s="155"/>
      <c r="IJI9" s="155"/>
      <c r="IJJ9" s="155"/>
      <c r="IJK9" s="155"/>
      <c r="IJL9" s="155"/>
      <c r="IJM9" s="155"/>
      <c r="IJN9" s="155"/>
      <c r="IJO9" s="155"/>
      <c r="IJP9" s="155"/>
      <c r="IJQ9" s="155"/>
      <c r="IJR9" s="155"/>
      <c r="IJS9" s="155"/>
      <c r="IJT9" s="155"/>
      <c r="IJU9" s="155"/>
      <c r="IJV9" s="155"/>
      <c r="IJW9" s="155"/>
      <c r="IJX9" s="155"/>
      <c r="IJY9" s="155"/>
      <c r="IJZ9" s="155"/>
      <c r="IKA9" s="155"/>
      <c r="IKB9" s="155"/>
      <c r="IKC9" s="155"/>
      <c r="IKD9" s="155"/>
      <c r="IKE9" s="155"/>
      <c r="IKF9" s="155"/>
      <c r="IKG9" s="155"/>
      <c r="IKH9" s="155"/>
      <c r="IKI9" s="155"/>
      <c r="IKJ9" s="155"/>
      <c r="IKK9" s="155"/>
      <c r="IKL9" s="155"/>
      <c r="IKM9" s="155"/>
      <c r="IKN9" s="155"/>
      <c r="IKO9" s="155"/>
      <c r="IKP9" s="155"/>
      <c r="IKQ9" s="155"/>
      <c r="IKR9" s="155"/>
      <c r="IKS9" s="155"/>
      <c r="IKT9" s="155"/>
      <c r="IKU9" s="155"/>
      <c r="IKV9" s="155"/>
      <c r="IKW9" s="155"/>
      <c r="IKX9" s="155"/>
      <c r="IKY9" s="155"/>
      <c r="IKZ9" s="155"/>
      <c r="ILA9" s="155"/>
      <c r="ILB9" s="155"/>
      <c r="ILC9" s="155"/>
      <c r="ILD9" s="155"/>
      <c r="ILE9" s="155"/>
      <c r="ILF9" s="155"/>
      <c r="ILG9" s="155"/>
      <c r="ILH9" s="155"/>
      <c r="ILI9" s="155"/>
      <c r="ILJ9" s="155"/>
      <c r="ILK9" s="155"/>
      <c r="ILL9" s="155"/>
      <c r="ILM9" s="155"/>
      <c r="ILN9" s="155"/>
      <c r="ILO9" s="155"/>
      <c r="ILP9" s="155"/>
      <c r="ILQ9" s="155"/>
      <c r="ILR9" s="155"/>
      <c r="ILS9" s="155"/>
      <c r="ILT9" s="155"/>
      <c r="ILU9" s="155"/>
      <c r="ILV9" s="155"/>
      <c r="ILW9" s="155"/>
      <c r="ILX9" s="155"/>
      <c r="ILY9" s="155"/>
      <c r="ILZ9" s="155"/>
      <c r="IMA9" s="155"/>
      <c r="IMB9" s="155"/>
      <c r="IMC9" s="155"/>
      <c r="IMD9" s="155"/>
      <c r="IME9" s="155"/>
      <c r="IMF9" s="155"/>
      <c r="IMG9" s="155"/>
      <c r="IMH9" s="155"/>
      <c r="IMI9" s="155"/>
      <c r="IMJ9" s="155"/>
      <c r="IMK9" s="155"/>
      <c r="IML9" s="155"/>
      <c r="IMM9" s="155"/>
      <c r="IMN9" s="155"/>
      <c r="IMO9" s="155"/>
      <c r="IMP9" s="155"/>
      <c r="IMQ9" s="155"/>
      <c r="IMR9" s="155"/>
      <c r="IMS9" s="155"/>
      <c r="IMT9" s="155"/>
      <c r="IMU9" s="155"/>
      <c r="IMV9" s="155"/>
      <c r="IMW9" s="155"/>
      <c r="IMX9" s="155"/>
      <c r="IMY9" s="155"/>
      <c r="IMZ9" s="155"/>
      <c r="INA9" s="155"/>
      <c r="INB9" s="155"/>
      <c r="INC9" s="155"/>
      <c r="IND9" s="155"/>
      <c r="INE9" s="155"/>
      <c r="INF9" s="155"/>
      <c r="ING9" s="155"/>
      <c r="INH9" s="155"/>
      <c r="INI9" s="155"/>
      <c r="INJ9" s="155"/>
      <c r="INK9" s="155"/>
      <c r="INL9" s="155"/>
      <c r="INM9" s="155"/>
      <c r="INN9" s="155"/>
      <c r="INO9" s="155"/>
      <c r="INP9" s="155"/>
      <c r="INQ9" s="155"/>
      <c r="INR9" s="155"/>
      <c r="INS9" s="155"/>
      <c r="INT9" s="155"/>
      <c r="INU9" s="155"/>
      <c r="INV9" s="155"/>
      <c r="INW9" s="155"/>
      <c r="INX9" s="155"/>
      <c r="INY9" s="155"/>
      <c r="INZ9" s="155"/>
      <c r="IOA9" s="155"/>
      <c r="IOB9" s="155"/>
      <c r="IOC9" s="155"/>
      <c r="IOD9" s="155"/>
      <c r="IOE9" s="155"/>
      <c r="IOF9" s="155"/>
      <c r="IOG9" s="155"/>
      <c r="IOH9" s="155"/>
      <c r="IOI9" s="155"/>
      <c r="IOJ9" s="155"/>
      <c r="IOK9" s="155"/>
      <c r="IOL9" s="155"/>
      <c r="IOM9" s="155"/>
      <c r="ION9" s="155"/>
      <c r="IOO9" s="155"/>
      <c r="IOP9" s="155"/>
      <c r="IOQ9" s="155"/>
      <c r="IOR9" s="155"/>
      <c r="IOS9" s="155"/>
      <c r="IOT9" s="155"/>
      <c r="IOU9" s="155"/>
      <c r="IOV9" s="155"/>
      <c r="IOW9" s="155"/>
      <c r="IOX9" s="155"/>
      <c r="IOY9" s="155"/>
      <c r="IOZ9" s="155"/>
      <c r="IPA9" s="155"/>
      <c r="IPB9" s="155"/>
      <c r="IPC9" s="155"/>
      <c r="IPD9" s="155"/>
      <c r="IPE9" s="155"/>
      <c r="IPF9" s="155"/>
      <c r="IPG9" s="155"/>
      <c r="IPH9" s="155"/>
      <c r="IPI9" s="155"/>
      <c r="IPJ9" s="155"/>
      <c r="IPK9" s="155"/>
      <c r="IPL9" s="155"/>
      <c r="IPM9" s="155"/>
      <c r="IPN9" s="155"/>
      <c r="IPO9" s="155"/>
      <c r="IPP9" s="155"/>
      <c r="IPQ9" s="155"/>
      <c r="IPR9" s="155"/>
      <c r="IPS9" s="155"/>
      <c r="IPT9" s="155"/>
      <c r="IPU9" s="155"/>
      <c r="IPV9" s="155"/>
      <c r="IPW9" s="155"/>
      <c r="IPX9" s="155"/>
      <c r="IPY9" s="155"/>
      <c r="IPZ9" s="155"/>
      <c r="IQA9" s="155"/>
      <c r="IQB9" s="155"/>
      <c r="IQC9" s="155"/>
      <c r="IQD9" s="155"/>
      <c r="IQE9" s="155"/>
      <c r="IQF9" s="155"/>
      <c r="IQG9" s="155"/>
      <c r="IQH9" s="155"/>
      <c r="IQI9" s="155"/>
      <c r="IQJ9" s="155"/>
      <c r="IQK9" s="155"/>
      <c r="IQL9" s="155"/>
      <c r="IQM9" s="155"/>
      <c r="IQN9" s="155"/>
      <c r="IQO9" s="155"/>
      <c r="IQP9" s="155"/>
      <c r="IQQ9" s="155"/>
      <c r="IQR9" s="155"/>
      <c r="IQS9" s="155"/>
      <c r="IQT9" s="155"/>
      <c r="IQU9" s="155"/>
      <c r="IQV9" s="155"/>
      <c r="IQW9" s="155"/>
      <c r="IQX9" s="155"/>
      <c r="IQY9" s="155"/>
      <c r="IQZ9" s="155"/>
      <c r="IRA9" s="155"/>
      <c r="IRB9" s="155"/>
      <c r="IRC9" s="155"/>
      <c r="IRD9" s="155"/>
      <c r="IRE9" s="155"/>
      <c r="IRF9" s="155"/>
      <c r="IRG9" s="155"/>
      <c r="IRH9" s="155"/>
      <c r="IRI9" s="155"/>
      <c r="IRJ9" s="155"/>
      <c r="IRK9" s="155"/>
      <c r="IRL9" s="155"/>
      <c r="IRM9" s="155"/>
      <c r="IRN9" s="155"/>
      <c r="IRO9" s="155"/>
      <c r="IRP9" s="155"/>
      <c r="IRQ9" s="155"/>
      <c r="IRR9" s="155"/>
      <c r="IRS9" s="155"/>
      <c r="IRT9" s="155"/>
      <c r="IRU9" s="155"/>
      <c r="IRV9" s="155"/>
      <c r="IRW9" s="155"/>
      <c r="IRX9" s="155"/>
      <c r="IRY9" s="155"/>
      <c r="IRZ9" s="155"/>
      <c r="ISA9" s="155"/>
      <c r="ISB9" s="155"/>
      <c r="ISC9" s="155"/>
      <c r="ISD9" s="155"/>
      <c r="ISE9" s="155"/>
      <c r="ISF9" s="155"/>
      <c r="ISG9" s="155"/>
      <c r="ISH9" s="155"/>
      <c r="ISI9" s="155"/>
      <c r="ISJ9" s="155"/>
      <c r="ISK9" s="155"/>
      <c r="ISL9" s="155"/>
      <c r="ISM9" s="155"/>
      <c r="ISN9" s="155"/>
      <c r="ISO9" s="155"/>
      <c r="ISP9" s="155"/>
      <c r="ISQ9" s="155"/>
      <c r="ISR9" s="155"/>
      <c r="ISS9" s="155"/>
      <c r="IST9" s="155"/>
      <c r="ISU9" s="155"/>
      <c r="ISV9" s="155"/>
      <c r="ISW9" s="155"/>
      <c r="ISX9" s="155"/>
      <c r="ISY9" s="155"/>
      <c r="ISZ9" s="155"/>
      <c r="ITA9" s="155"/>
      <c r="ITB9" s="155"/>
      <c r="ITC9" s="155"/>
      <c r="ITD9" s="155"/>
      <c r="ITE9" s="155"/>
      <c r="ITF9" s="155"/>
      <c r="ITG9" s="155"/>
      <c r="ITH9" s="155"/>
      <c r="ITI9" s="155"/>
      <c r="ITJ9" s="155"/>
      <c r="ITK9" s="155"/>
      <c r="ITL9" s="155"/>
      <c r="ITM9" s="155"/>
      <c r="ITN9" s="155"/>
      <c r="ITO9" s="155"/>
      <c r="ITP9" s="155"/>
      <c r="ITQ9" s="155"/>
      <c r="ITR9" s="155"/>
      <c r="ITS9" s="155"/>
      <c r="ITT9" s="155"/>
      <c r="ITU9" s="155"/>
      <c r="ITV9" s="155"/>
      <c r="ITW9" s="155"/>
      <c r="ITX9" s="155"/>
      <c r="ITY9" s="155"/>
      <c r="ITZ9" s="155"/>
      <c r="IUA9" s="155"/>
      <c r="IUB9" s="155"/>
      <c r="IUC9" s="155"/>
      <c r="IUD9" s="155"/>
      <c r="IUE9" s="155"/>
      <c r="IUF9" s="155"/>
      <c r="IUG9" s="155"/>
      <c r="IUH9" s="155"/>
      <c r="IUI9" s="155"/>
      <c r="IUJ9" s="155"/>
      <c r="IUK9" s="155"/>
      <c r="IUL9" s="155"/>
      <c r="IUM9" s="155"/>
      <c r="IUN9" s="155"/>
      <c r="IUO9" s="155"/>
      <c r="IUP9" s="155"/>
      <c r="IUQ9" s="155"/>
      <c r="IUR9" s="155"/>
      <c r="IUS9" s="155"/>
      <c r="IUT9" s="155"/>
      <c r="IUU9" s="155"/>
      <c r="IUV9" s="155"/>
      <c r="IUW9" s="155"/>
      <c r="IUX9" s="155"/>
      <c r="IUY9" s="155"/>
      <c r="IUZ9" s="155"/>
      <c r="IVA9" s="155"/>
      <c r="IVB9" s="155"/>
      <c r="IVC9" s="155"/>
      <c r="IVD9" s="155"/>
      <c r="IVE9" s="155"/>
      <c r="IVF9" s="155"/>
      <c r="IVG9" s="155"/>
      <c r="IVH9" s="155"/>
      <c r="IVI9" s="155"/>
      <c r="IVJ9" s="155"/>
      <c r="IVK9" s="155"/>
      <c r="IVL9" s="155"/>
      <c r="IVM9" s="155"/>
      <c r="IVN9" s="155"/>
      <c r="IVO9" s="155"/>
      <c r="IVP9" s="155"/>
      <c r="IVQ9" s="155"/>
      <c r="IVR9" s="155"/>
      <c r="IVS9" s="155"/>
      <c r="IVT9" s="155"/>
      <c r="IVU9" s="155"/>
      <c r="IVV9" s="155"/>
      <c r="IVW9" s="155"/>
      <c r="IVX9" s="155"/>
      <c r="IVY9" s="155"/>
      <c r="IVZ9" s="155"/>
      <c r="IWA9" s="155"/>
      <c r="IWB9" s="155"/>
      <c r="IWC9" s="155"/>
      <c r="IWD9" s="155"/>
      <c r="IWE9" s="155"/>
      <c r="IWF9" s="155"/>
      <c r="IWG9" s="155"/>
      <c r="IWH9" s="155"/>
      <c r="IWI9" s="155"/>
      <c r="IWJ9" s="155"/>
      <c r="IWK9" s="155"/>
      <c r="IWL9" s="155"/>
      <c r="IWM9" s="155"/>
      <c r="IWN9" s="155"/>
      <c r="IWO9" s="155"/>
      <c r="IWP9" s="155"/>
      <c r="IWQ9" s="155"/>
      <c r="IWR9" s="155"/>
      <c r="IWS9" s="155"/>
      <c r="IWT9" s="155"/>
      <c r="IWU9" s="155"/>
      <c r="IWV9" s="155"/>
      <c r="IWW9" s="155"/>
      <c r="IWX9" s="155"/>
      <c r="IWY9" s="155"/>
      <c r="IWZ9" s="155"/>
      <c r="IXA9" s="155"/>
      <c r="IXB9" s="155"/>
      <c r="IXC9" s="155"/>
      <c r="IXD9" s="155"/>
      <c r="IXE9" s="155"/>
      <c r="IXF9" s="155"/>
      <c r="IXG9" s="155"/>
      <c r="IXH9" s="155"/>
      <c r="IXI9" s="155"/>
      <c r="IXJ9" s="155"/>
      <c r="IXK9" s="155"/>
      <c r="IXL9" s="155"/>
      <c r="IXM9" s="155"/>
      <c r="IXN9" s="155"/>
      <c r="IXO9" s="155"/>
      <c r="IXP9" s="155"/>
      <c r="IXQ9" s="155"/>
      <c r="IXR9" s="155"/>
      <c r="IXS9" s="155"/>
      <c r="IXT9" s="155"/>
      <c r="IXU9" s="155"/>
      <c r="IXV9" s="155"/>
      <c r="IXW9" s="155"/>
      <c r="IXX9" s="155"/>
      <c r="IXY9" s="155"/>
      <c r="IXZ9" s="155"/>
      <c r="IYA9" s="155"/>
      <c r="IYB9" s="155"/>
      <c r="IYC9" s="155"/>
      <c r="IYD9" s="155"/>
      <c r="IYE9" s="155"/>
      <c r="IYF9" s="155"/>
      <c r="IYG9" s="155"/>
      <c r="IYH9" s="155"/>
      <c r="IYI9" s="155"/>
      <c r="IYJ9" s="155"/>
      <c r="IYK9" s="155"/>
      <c r="IYL9" s="155"/>
      <c r="IYM9" s="155"/>
      <c r="IYN9" s="155"/>
      <c r="IYO9" s="155"/>
      <c r="IYP9" s="155"/>
      <c r="IYQ9" s="155"/>
      <c r="IYR9" s="155"/>
      <c r="IYS9" s="155"/>
      <c r="IYT9" s="155"/>
      <c r="IYU9" s="155"/>
      <c r="IYV9" s="155"/>
      <c r="IYW9" s="155"/>
      <c r="IYX9" s="155"/>
      <c r="IYY9" s="155"/>
      <c r="IYZ9" s="155"/>
      <c r="IZA9" s="155"/>
      <c r="IZB9" s="155"/>
      <c r="IZC9" s="155"/>
      <c r="IZD9" s="155"/>
      <c r="IZE9" s="155"/>
      <c r="IZF9" s="155"/>
      <c r="IZG9" s="155"/>
      <c r="IZH9" s="155"/>
      <c r="IZI9" s="155"/>
      <c r="IZJ9" s="155"/>
      <c r="IZK9" s="155"/>
      <c r="IZL9" s="155"/>
      <c r="IZM9" s="155"/>
      <c r="IZN9" s="155"/>
      <c r="IZO9" s="155"/>
      <c r="IZP9" s="155"/>
      <c r="IZQ9" s="155"/>
      <c r="IZR9" s="155"/>
      <c r="IZS9" s="155"/>
      <c r="IZT9" s="155"/>
      <c r="IZU9" s="155"/>
      <c r="IZV9" s="155"/>
      <c r="IZW9" s="155"/>
      <c r="IZX9" s="155"/>
      <c r="IZY9" s="155"/>
      <c r="IZZ9" s="155"/>
      <c r="JAA9" s="155"/>
      <c r="JAB9" s="155"/>
      <c r="JAC9" s="155"/>
      <c r="JAD9" s="155"/>
      <c r="JAE9" s="155"/>
      <c r="JAF9" s="155"/>
      <c r="JAG9" s="155"/>
      <c r="JAH9" s="155"/>
      <c r="JAI9" s="155"/>
      <c r="JAJ9" s="155"/>
      <c r="JAK9" s="155"/>
      <c r="JAL9" s="155"/>
      <c r="JAM9" s="155"/>
      <c r="JAN9" s="155"/>
      <c r="JAO9" s="155"/>
      <c r="JAP9" s="155"/>
      <c r="JAQ9" s="155"/>
      <c r="JAR9" s="155"/>
      <c r="JAS9" s="155"/>
      <c r="JAT9" s="155"/>
      <c r="JAU9" s="155"/>
      <c r="JAV9" s="155"/>
      <c r="JAW9" s="155"/>
      <c r="JAX9" s="155"/>
      <c r="JAY9" s="155"/>
      <c r="JAZ9" s="155"/>
      <c r="JBA9" s="155"/>
      <c r="JBB9" s="155"/>
      <c r="JBC9" s="155"/>
      <c r="JBD9" s="155"/>
      <c r="JBE9" s="155"/>
      <c r="JBF9" s="155"/>
      <c r="JBG9" s="155"/>
      <c r="JBH9" s="155"/>
      <c r="JBI9" s="155"/>
      <c r="JBJ9" s="155"/>
      <c r="JBK9" s="155"/>
      <c r="JBL9" s="155"/>
      <c r="JBM9" s="155"/>
      <c r="JBN9" s="155"/>
      <c r="JBO9" s="155"/>
      <c r="JBP9" s="155"/>
      <c r="JBQ9" s="155"/>
      <c r="JBR9" s="155"/>
      <c r="JBS9" s="155"/>
      <c r="JBT9" s="155"/>
      <c r="JBU9" s="155"/>
      <c r="JBV9" s="155"/>
      <c r="JBW9" s="155"/>
      <c r="JBX9" s="155"/>
      <c r="JBY9" s="155"/>
      <c r="JBZ9" s="155"/>
      <c r="JCA9" s="155"/>
      <c r="JCB9" s="155"/>
      <c r="JCC9" s="155"/>
      <c r="JCD9" s="155"/>
      <c r="JCE9" s="155"/>
      <c r="JCF9" s="155"/>
      <c r="JCG9" s="155"/>
      <c r="JCH9" s="155"/>
      <c r="JCI9" s="155"/>
      <c r="JCJ9" s="155"/>
      <c r="JCK9" s="155"/>
      <c r="JCL9" s="155"/>
      <c r="JCM9" s="155"/>
      <c r="JCN9" s="155"/>
      <c r="JCO9" s="155"/>
      <c r="JCP9" s="155"/>
      <c r="JCQ9" s="155"/>
      <c r="JCR9" s="155"/>
      <c r="JCS9" s="155"/>
      <c r="JCT9" s="155"/>
      <c r="JCU9" s="155"/>
      <c r="JCV9" s="155"/>
      <c r="JCW9" s="155"/>
      <c r="JCX9" s="155"/>
      <c r="JCY9" s="155"/>
      <c r="JCZ9" s="155"/>
      <c r="JDA9" s="155"/>
      <c r="JDB9" s="155"/>
      <c r="JDC9" s="155"/>
      <c r="JDD9" s="155"/>
      <c r="JDE9" s="155"/>
      <c r="JDF9" s="155"/>
      <c r="JDG9" s="155"/>
      <c r="JDH9" s="155"/>
      <c r="JDI9" s="155"/>
      <c r="JDJ9" s="155"/>
      <c r="JDK9" s="155"/>
      <c r="JDL9" s="155"/>
      <c r="JDM9" s="155"/>
      <c r="JDN9" s="155"/>
      <c r="JDO9" s="155"/>
      <c r="JDP9" s="155"/>
      <c r="JDQ9" s="155"/>
      <c r="JDR9" s="155"/>
      <c r="JDS9" s="155"/>
      <c r="JDT9" s="155"/>
      <c r="JDU9" s="155"/>
      <c r="JDV9" s="155"/>
      <c r="JDW9" s="155"/>
      <c r="JDX9" s="155"/>
      <c r="JDY9" s="155"/>
      <c r="JDZ9" s="155"/>
      <c r="JEA9" s="155"/>
      <c r="JEB9" s="155"/>
      <c r="JEC9" s="155"/>
      <c r="JED9" s="155"/>
      <c r="JEE9" s="155"/>
      <c r="JEF9" s="155"/>
      <c r="JEG9" s="155"/>
      <c r="JEH9" s="155"/>
      <c r="JEI9" s="155"/>
      <c r="JEJ9" s="155"/>
      <c r="JEK9" s="155"/>
      <c r="JEL9" s="155"/>
      <c r="JEM9" s="155"/>
      <c r="JEN9" s="155"/>
      <c r="JEO9" s="155"/>
      <c r="JEP9" s="155"/>
      <c r="JEQ9" s="155"/>
      <c r="JER9" s="155"/>
      <c r="JES9" s="155"/>
      <c r="JET9" s="155"/>
      <c r="JEU9" s="155"/>
      <c r="JEV9" s="155"/>
      <c r="JEW9" s="155"/>
      <c r="JEX9" s="155"/>
      <c r="JEY9" s="155"/>
      <c r="JEZ9" s="155"/>
      <c r="JFA9" s="155"/>
      <c r="JFB9" s="155"/>
      <c r="JFC9" s="155"/>
      <c r="JFD9" s="155"/>
      <c r="JFE9" s="155"/>
      <c r="JFF9" s="155"/>
      <c r="JFG9" s="155"/>
      <c r="JFH9" s="155"/>
      <c r="JFI9" s="155"/>
      <c r="JFJ9" s="155"/>
      <c r="JFK9" s="155"/>
      <c r="JFL9" s="155"/>
      <c r="JFM9" s="155"/>
      <c r="JFN9" s="155"/>
      <c r="JFO9" s="155"/>
      <c r="JFP9" s="155"/>
      <c r="JFQ9" s="155"/>
      <c r="JFR9" s="155"/>
      <c r="JFS9" s="155"/>
      <c r="JFT9" s="155"/>
      <c r="JFU9" s="155"/>
      <c r="JFV9" s="155"/>
      <c r="JFW9" s="155"/>
      <c r="JFX9" s="155"/>
      <c r="JFY9" s="155"/>
      <c r="JFZ9" s="155"/>
      <c r="JGA9" s="155"/>
      <c r="JGB9" s="155"/>
      <c r="JGC9" s="155"/>
      <c r="JGD9" s="155"/>
      <c r="JGE9" s="155"/>
      <c r="JGF9" s="155"/>
      <c r="JGG9" s="155"/>
      <c r="JGH9" s="155"/>
      <c r="JGI9" s="155"/>
      <c r="JGJ9" s="155"/>
      <c r="JGK9" s="155"/>
      <c r="JGL9" s="155"/>
      <c r="JGM9" s="155"/>
      <c r="JGN9" s="155"/>
      <c r="JGO9" s="155"/>
      <c r="JGP9" s="155"/>
      <c r="JGQ9" s="155"/>
      <c r="JGR9" s="155"/>
      <c r="JGS9" s="155"/>
      <c r="JGT9" s="155"/>
      <c r="JGU9" s="155"/>
      <c r="JGV9" s="155"/>
      <c r="JGW9" s="155"/>
      <c r="JGX9" s="155"/>
      <c r="JGY9" s="155"/>
      <c r="JGZ9" s="155"/>
      <c r="JHA9" s="155"/>
      <c r="JHB9" s="155"/>
      <c r="JHC9" s="155"/>
      <c r="JHD9" s="155"/>
      <c r="JHE9" s="155"/>
      <c r="JHF9" s="155"/>
      <c r="JHG9" s="155"/>
      <c r="JHH9" s="155"/>
      <c r="JHI9" s="155"/>
      <c r="JHJ9" s="155"/>
      <c r="JHK9" s="155"/>
      <c r="JHL9" s="155"/>
      <c r="JHM9" s="155"/>
      <c r="JHN9" s="155"/>
      <c r="JHO9" s="155"/>
      <c r="JHP9" s="155"/>
      <c r="JHQ9" s="155"/>
      <c r="JHR9" s="155"/>
      <c r="JHS9" s="155"/>
      <c r="JHT9" s="155"/>
      <c r="JHU9" s="155"/>
      <c r="JHV9" s="155"/>
      <c r="JHW9" s="155"/>
      <c r="JHX9" s="155"/>
      <c r="JHY9" s="155"/>
      <c r="JHZ9" s="155"/>
      <c r="JIA9" s="155"/>
      <c r="JIB9" s="155"/>
      <c r="JIC9" s="155"/>
      <c r="JID9" s="155"/>
      <c r="JIE9" s="155"/>
      <c r="JIF9" s="155"/>
      <c r="JIG9" s="155"/>
      <c r="JIH9" s="155"/>
      <c r="JII9" s="155"/>
      <c r="JIJ9" s="155"/>
      <c r="JIK9" s="155"/>
      <c r="JIL9" s="155"/>
      <c r="JIM9" s="155"/>
      <c r="JIN9" s="155"/>
      <c r="JIO9" s="155"/>
      <c r="JIP9" s="155"/>
      <c r="JIQ9" s="155"/>
      <c r="JIR9" s="155"/>
      <c r="JIS9" s="155"/>
      <c r="JIT9" s="155"/>
      <c r="JIU9" s="155"/>
      <c r="JIV9" s="155"/>
      <c r="JIW9" s="155"/>
      <c r="JIX9" s="155"/>
      <c r="JIY9" s="155"/>
      <c r="JIZ9" s="155"/>
      <c r="JJA9" s="155"/>
      <c r="JJB9" s="155"/>
      <c r="JJC9" s="155"/>
      <c r="JJD9" s="155"/>
      <c r="JJE9" s="155"/>
      <c r="JJF9" s="155"/>
      <c r="JJG9" s="155"/>
      <c r="JJH9" s="155"/>
      <c r="JJI9" s="155"/>
      <c r="JJJ9" s="155"/>
      <c r="JJK9" s="155"/>
      <c r="JJL9" s="155"/>
      <c r="JJM9" s="155"/>
      <c r="JJN9" s="155"/>
      <c r="JJO9" s="155"/>
      <c r="JJP9" s="155"/>
      <c r="JJQ9" s="155"/>
      <c r="JJR9" s="155"/>
      <c r="JJS9" s="155"/>
      <c r="JJT9" s="155"/>
      <c r="JJU9" s="155"/>
      <c r="JJV9" s="155"/>
      <c r="JJW9" s="155"/>
      <c r="JJX9" s="155"/>
      <c r="JJY9" s="155"/>
      <c r="JJZ9" s="155"/>
      <c r="JKA9" s="155"/>
      <c r="JKB9" s="155"/>
      <c r="JKC9" s="155"/>
      <c r="JKD9" s="155"/>
      <c r="JKE9" s="155"/>
      <c r="JKF9" s="155"/>
      <c r="JKG9" s="155"/>
      <c r="JKH9" s="155"/>
      <c r="JKI9" s="155"/>
      <c r="JKJ9" s="155"/>
      <c r="JKK9" s="155"/>
      <c r="JKL9" s="155"/>
      <c r="JKM9" s="155"/>
      <c r="JKN9" s="155"/>
      <c r="JKO9" s="155"/>
      <c r="JKP9" s="155"/>
      <c r="JKQ9" s="155"/>
      <c r="JKR9" s="155"/>
      <c r="JKS9" s="155"/>
      <c r="JKT9" s="155"/>
      <c r="JKU9" s="155"/>
      <c r="JKV9" s="155"/>
      <c r="JKW9" s="155"/>
      <c r="JKX9" s="155"/>
      <c r="JKY9" s="155"/>
      <c r="JKZ9" s="155"/>
      <c r="JLA9" s="155"/>
      <c r="JLB9" s="155"/>
      <c r="JLC9" s="155"/>
      <c r="JLD9" s="155"/>
      <c r="JLE9" s="155"/>
      <c r="JLF9" s="155"/>
      <c r="JLG9" s="155"/>
      <c r="JLH9" s="155"/>
      <c r="JLI9" s="155"/>
      <c r="JLJ9" s="155"/>
      <c r="JLK9" s="155"/>
      <c r="JLL9" s="155"/>
      <c r="JLM9" s="155"/>
      <c r="JLN9" s="155"/>
      <c r="JLO9" s="155"/>
      <c r="JLP9" s="155"/>
      <c r="JLQ9" s="155"/>
      <c r="JLR9" s="155"/>
      <c r="JLS9" s="155"/>
      <c r="JLT9" s="155"/>
      <c r="JLU9" s="155"/>
      <c r="JLV9" s="155"/>
      <c r="JLW9" s="155"/>
      <c r="JLX9" s="155"/>
      <c r="JLY9" s="155"/>
      <c r="JLZ9" s="155"/>
      <c r="JMA9" s="155"/>
      <c r="JMB9" s="155"/>
      <c r="JMC9" s="155"/>
      <c r="JMD9" s="155"/>
      <c r="JME9" s="155"/>
      <c r="JMF9" s="155"/>
      <c r="JMG9" s="155"/>
      <c r="JMH9" s="155"/>
      <c r="JMI9" s="155"/>
      <c r="JMJ9" s="155"/>
      <c r="JMK9" s="155"/>
      <c r="JML9" s="155"/>
      <c r="JMM9" s="155"/>
      <c r="JMN9" s="155"/>
      <c r="JMO9" s="155"/>
      <c r="JMP9" s="155"/>
      <c r="JMQ9" s="155"/>
      <c r="JMR9" s="155"/>
      <c r="JMS9" s="155"/>
      <c r="JMT9" s="155"/>
      <c r="JMU9" s="155"/>
      <c r="JMV9" s="155"/>
      <c r="JMW9" s="155"/>
      <c r="JMX9" s="155"/>
      <c r="JMY9" s="155"/>
      <c r="JMZ9" s="155"/>
      <c r="JNA9" s="155"/>
      <c r="JNB9" s="155"/>
      <c r="JNC9" s="155"/>
      <c r="JND9" s="155"/>
      <c r="JNE9" s="155"/>
      <c r="JNF9" s="155"/>
      <c r="JNG9" s="155"/>
      <c r="JNH9" s="155"/>
      <c r="JNI9" s="155"/>
      <c r="JNJ9" s="155"/>
      <c r="JNK9" s="155"/>
      <c r="JNL9" s="155"/>
      <c r="JNM9" s="155"/>
      <c r="JNN9" s="155"/>
      <c r="JNO9" s="155"/>
      <c r="JNP9" s="155"/>
      <c r="JNQ9" s="155"/>
      <c r="JNR9" s="155"/>
      <c r="JNS9" s="155"/>
      <c r="JNT9" s="155"/>
      <c r="JNU9" s="155"/>
      <c r="JNV9" s="155"/>
      <c r="JNW9" s="155"/>
      <c r="JNX9" s="155"/>
      <c r="JNY9" s="155"/>
      <c r="JNZ9" s="155"/>
      <c r="JOA9" s="155"/>
      <c r="JOB9" s="155"/>
      <c r="JOC9" s="155"/>
      <c r="JOD9" s="155"/>
      <c r="JOE9" s="155"/>
      <c r="JOF9" s="155"/>
      <c r="JOG9" s="155"/>
      <c r="JOH9" s="155"/>
      <c r="JOI9" s="155"/>
      <c r="JOJ9" s="155"/>
      <c r="JOK9" s="155"/>
      <c r="JOL9" s="155"/>
      <c r="JOM9" s="155"/>
      <c r="JON9" s="155"/>
      <c r="JOO9" s="155"/>
      <c r="JOP9" s="155"/>
      <c r="JOQ9" s="155"/>
      <c r="JOR9" s="155"/>
      <c r="JOS9" s="155"/>
      <c r="JOT9" s="155"/>
      <c r="JOU9" s="155"/>
      <c r="JOV9" s="155"/>
      <c r="JOW9" s="155"/>
      <c r="JOX9" s="155"/>
      <c r="JOY9" s="155"/>
      <c r="JOZ9" s="155"/>
      <c r="JPA9" s="155"/>
      <c r="JPB9" s="155"/>
      <c r="JPC9" s="155"/>
      <c r="JPD9" s="155"/>
      <c r="JPE9" s="155"/>
      <c r="JPF9" s="155"/>
      <c r="JPG9" s="155"/>
      <c r="JPH9" s="155"/>
      <c r="JPI9" s="155"/>
      <c r="JPJ9" s="155"/>
      <c r="JPK9" s="155"/>
      <c r="JPL9" s="155"/>
      <c r="JPM9" s="155"/>
      <c r="JPN9" s="155"/>
      <c r="JPO9" s="155"/>
      <c r="JPP9" s="155"/>
      <c r="JPQ9" s="155"/>
      <c r="JPR9" s="155"/>
      <c r="JPS9" s="155"/>
      <c r="JPT9" s="155"/>
      <c r="JPU9" s="155"/>
      <c r="JPV9" s="155"/>
      <c r="JPW9" s="155"/>
      <c r="JPX9" s="155"/>
      <c r="JPY9" s="155"/>
      <c r="JPZ9" s="155"/>
      <c r="JQA9" s="155"/>
      <c r="JQB9" s="155"/>
      <c r="JQC9" s="155"/>
      <c r="JQD9" s="155"/>
      <c r="JQE9" s="155"/>
      <c r="JQF9" s="155"/>
      <c r="JQG9" s="155"/>
      <c r="JQH9" s="155"/>
      <c r="JQI9" s="155"/>
      <c r="JQJ9" s="155"/>
      <c r="JQK9" s="155"/>
      <c r="JQL9" s="155"/>
      <c r="JQM9" s="155"/>
      <c r="JQN9" s="155"/>
      <c r="JQO9" s="155"/>
      <c r="JQP9" s="155"/>
      <c r="JQQ9" s="155"/>
      <c r="JQR9" s="155"/>
      <c r="JQS9" s="155"/>
      <c r="JQT9" s="155"/>
      <c r="JQU9" s="155"/>
      <c r="JQV9" s="155"/>
      <c r="JQW9" s="155"/>
      <c r="JQX9" s="155"/>
      <c r="JQY9" s="155"/>
      <c r="JQZ9" s="155"/>
      <c r="JRA9" s="155"/>
      <c r="JRB9" s="155"/>
      <c r="JRC9" s="155"/>
      <c r="JRD9" s="155"/>
      <c r="JRE9" s="155"/>
      <c r="JRF9" s="155"/>
      <c r="JRG9" s="155"/>
      <c r="JRH9" s="155"/>
      <c r="JRI9" s="155"/>
      <c r="JRJ9" s="155"/>
      <c r="JRK9" s="155"/>
      <c r="JRL9" s="155"/>
      <c r="JRM9" s="155"/>
      <c r="JRN9" s="155"/>
      <c r="JRO9" s="155"/>
      <c r="JRP9" s="155"/>
      <c r="JRQ9" s="155"/>
      <c r="JRR9" s="155"/>
      <c r="JRS9" s="155"/>
      <c r="JRT9" s="155"/>
      <c r="JRU9" s="155"/>
      <c r="JRV9" s="155"/>
      <c r="JRW9" s="155"/>
      <c r="JRX9" s="155"/>
      <c r="JRY9" s="155"/>
      <c r="JRZ9" s="155"/>
      <c r="JSA9" s="155"/>
      <c r="JSB9" s="155"/>
      <c r="JSC9" s="155"/>
      <c r="JSD9" s="155"/>
      <c r="JSE9" s="155"/>
      <c r="JSF9" s="155"/>
      <c r="JSG9" s="155"/>
      <c r="JSH9" s="155"/>
      <c r="JSI9" s="155"/>
      <c r="JSJ9" s="155"/>
      <c r="JSK9" s="155"/>
      <c r="JSL9" s="155"/>
      <c r="JSM9" s="155"/>
      <c r="JSN9" s="155"/>
      <c r="JSO9" s="155"/>
      <c r="JSP9" s="155"/>
      <c r="JSQ9" s="155"/>
      <c r="JSR9" s="155"/>
      <c r="JSS9" s="155"/>
      <c r="JST9" s="155"/>
      <c r="JSU9" s="155"/>
      <c r="JSV9" s="155"/>
      <c r="JSW9" s="155"/>
      <c r="JSX9" s="155"/>
      <c r="JSY9" s="155"/>
      <c r="JSZ9" s="155"/>
      <c r="JTA9" s="155"/>
      <c r="JTB9" s="155"/>
      <c r="JTC9" s="155"/>
      <c r="JTD9" s="155"/>
      <c r="JTE9" s="155"/>
      <c r="JTF9" s="155"/>
      <c r="JTG9" s="155"/>
      <c r="JTH9" s="155"/>
      <c r="JTI9" s="155"/>
      <c r="JTJ9" s="155"/>
      <c r="JTK9" s="155"/>
      <c r="JTL9" s="155"/>
      <c r="JTM9" s="155"/>
      <c r="JTN9" s="155"/>
      <c r="JTO9" s="155"/>
      <c r="JTP9" s="155"/>
      <c r="JTQ9" s="155"/>
      <c r="JTR9" s="155"/>
      <c r="JTS9" s="155"/>
      <c r="JTT9" s="155"/>
      <c r="JTU9" s="155"/>
      <c r="JTV9" s="155"/>
      <c r="JTW9" s="155"/>
      <c r="JTX9" s="155"/>
      <c r="JTY9" s="155"/>
      <c r="JTZ9" s="155"/>
      <c r="JUA9" s="155"/>
      <c r="JUB9" s="155"/>
      <c r="JUC9" s="155"/>
      <c r="JUD9" s="155"/>
      <c r="JUE9" s="155"/>
      <c r="JUF9" s="155"/>
      <c r="JUG9" s="155"/>
      <c r="JUH9" s="155"/>
      <c r="JUI9" s="155"/>
      <c r="JUJ9" s="155"/>
      <c r="JUK9" s="155"/>
      <c r="JUL9" s="155"/>
      <c r="JUM9" s="155"/>
      <c r="JUN9" s="155"/>
      <c r="JUO9" s="155"/>
      <c r="JUP9" s="155"/>
      <c r="JUQ9" s="155"/>
      <c r="JUR9" s="155"/>
      <c r="JUS9" s="155"/>
      <c r="JUT9" s="155"/>
      <c r="JUU9" s="155"/>
      <c r="JUV9" s="155"/>
      <c r="JUW9" s="155"/>
      <c r="JUX9" s="155"/>
      <c r="JUY9" s="155"/>
      <c r="JUZ9" s="155"/>
      <c r="JVA9" s="155"/>
      <c r="JVB9" s="155"/>
      <c r="JVC9" s="155"/>
      <c r="JVD9" s="155"/>
      <c r="JVE9" s="155"/>
      <c r="JVF9" s="155"/>
      <c r="JVG9" s="155"/>
      <c r="JVH9" s="155"/>
      <c r="JVI9" s="155"/>
      <c r="JVJ9" s="155"/>
      <c r="JVK9" s="155"/>
      <c r="JVL9" s="155"/>
      <c r="JVM9" s="155"/>
      <c r="JVN9" s="155"/>
      <c r="JVO9" s="155"/>
      <c r="JVP9" s="155"/>
      <c r="JVQ9" s="155"/>
      <c r="JVR9" s="155"/>
      <c r="JVS9" s="155"/>
      <c r="JVT9" s="155"/>
      <c r="JVU9" s="155"/>
      <c r="JVV9" s="155"/>
      <c r="JVW9" s="155"/>
      <c r="JVX9" s="155"/>
      <c r="JVY9" s="155"/>
      <c r="JVZ9" s="155"/>
      <c r="JWA9" s="155"/>
      <c r="JWB9" s="155"/>
      <c r="JWC9" s="155"/>
      <c r="JWD9" s="155"/>
      <c r="JWE9" s="155"/>
      <c r="JWF9" s="155"/>
      <c r="JWG9" s="155"/>
      <c r="JWH9" s="155"/>
      <c r="JWI9" s="155"/>
      <c r="JWJ9" s="155"/>
      <c r="JWK9" s="155"/>
      <c r="JWL9" s="155"/>
      <c r="JWM9" s="155"/>
      <c r="JWN9" s="155"/>
      <c r="JWO9" s="155"/>
      <c r="JWP9" s="155"/>
      <c r="JWQ9" s="155"/>
      <c r="JWR9" s="155"/>
      <c r="JWS9" s="155"/>
      <c r="JWT9" s="155"/>
      <c r="JWU9" s="155"/>
      <c r="JWV9" s="155"/>
      <c r="JWW9" s="155"/>
      <c r="JWX9" s="155"/>
      <c r="JWY9" s="155"/>
      <c r="JWZ9" s="155"/>
      <c r="JXA9" s="155"/>
      <c r="JXB9" s="155"/>
      <c r="JXC9" s="155"/>
      <c r="JXD9" s="155"/>
      <c r="JXE9" s="155"/>
      <c r="JXF9" s="155"/>
      <c r="JXG9" s="155"/>
      <c r="JXH9" s="155"/>
      <c r="JXI9" s="155"/>
      <c r="JXJ9" s="155"/>
      <c r="JXK9" s="155"/>
      <c r="JXL9" s="155"/>
      <c r="JXM9" s="155"/>
      <c r="JXN9" s="155"/>
      <c r="JXO9" s="155"/>
      <c r="JXP9" s="155"/>
      <c r="JXQ9" s="155"/>
      <c r="JXR9" s="155"/>
      <c r="JXS9" s="155"/>
      <c r="JXT9" s="155"/>
      <c r="JXU9" s="155"/>
      <c r="JXV9" s="155"/>
      <c r="JXW9" s="155"/>
      <c r="JXX9" s="155"/>
      <c r="JXY9" s="155"/>
      <c r="JXZ9" s="155"/>
      <c r="JYA9" s="155"/>
      <c r="JYB9" s="155"/>
      <c r="JYC9" s="155"/>
      <c r="JYD9" s="155"/>
      <c r="JYE9" s="155"/>
      <c r="JYF9" s="155"/>
      <c r="JYG9" s="155"/>
      <c r="JYH9" s="155"/>
      <c r="JYI9" s="155"/>
      <c r="JYJ9" s="155"/>
      <c r="JYK9" s="155"/>
      <c r="JYL9" s="155"/>
      <c r="JYM9" s="155"/>
      <c r="JYN9" s="155"/>
      <c r="JYO9" s="155"/>
      <c r="JYP9" s="155"/>
      <c r="JYQ9" s="155"/>
      <c r="JYR9" s="155"/>
      <c r="JYS9" s="155"/>
      <c r="JYT9" s="155"/>
      <c r="JYU9" s="155"/>
      <c r="JYV9" s="155"/>
      <c r="JYW9" s="155"/>
      <c r="JYX9" s="155"/>
      <c r="JYY9" s="155"/>
      <c r="JYZ9" s="155"/>
      <c r="JZA9" s="155"/>
      <c r="JZB9" s="155"/>
      <c r="JZC9" s="155"/>
      <c r="JZD9" s="155"/>
      <c r="JZE9" s="155"/>
      <c r="JZF9" s="155"/>
      <c r="JZG9" s="155"/>
      <c r="JZH9" s="155"/>
      <c r="JZI9" s="155"/>
      <c r="JZJ9" s="155"/>
      <c r="JZK9" s="155"/>
      <c r="JZL9" s="155"/>
      <c r="JZM9" s="155"/>
      <c r="JZN9" s="155"/>
      <c r="JZO9" s="155"/>
      <c r="JZP9" s="155"/>
      <c r="JZQ9" s="155"/>
      <c r="JZR9" s="155"/>
      <c r="JZS9" s="155"/>
      <c r="JZT9" s="155"/>
      <c r="JZU9" s="155"/>
      <c r="JZV9" s="155"/>
      <c r="JZW9" s="155"/>
      <c r="JZX9" s="155"/>
      <c r="JZY9" s="155"/>
      <c r="JZZ9" s="155"/>
      <c r="KAA9" s="155"/>
      <c r="KAB9" s="155"/>
      <c r="KAC9" s="155"/>
      <c r="KAD9" s="155"/>
      <c r="KAE9" s="155"/>
      <c r="KAF9" s="155"/>
      <c r="KAG9" s="155"/>
      <c r="KAH9" s="155"/>
      <c r="KAI9" s="155"/>
      <c r="KAJ9" s="155"/>
      <c r="KAK9" s="155"/>
      <c r="KAL9" s="155"/>
      <c r="KAM9" s="155"/>
      <c r="KAN9" s="155"/>
      <c r="KAO9" s="155"/>
      <c r="KAP9" s="155"/>
      <c r="KAQ9" s="155"/>
      <c r="KAR9" s="155"/>
      <c r="KAS9" s="155"/>
      <c r="KAT9" s="155"/>
      <c r="KAU9" s="155"/>
      <c r="KAV9" s="155"/>
      <c r="KAW9" s="155"/>
      <c r="KAX9" s="155"/>
      <c r="KAY9" s="155"/>
      <c r="KAZ9" s="155"/>
      <c r="KBA9" s="155"/>
      <c r="KBB9" s="155"/>
      <c r="KBC9" s="155"/>
      <c r="KBD9" s="155"/>
      <c r="KBE9" s="155"/>
      <c r="KBF9" s="155"/>
      <c r="KBG9" s="155"/>
      <c r="KBH9" s="155"/>
      <c r="KBI9" s="155"/>
      <c r="KBJ9" s="155"/>
      <c r="KBK9" s="155"/>
      <c r="KBL9" s="155"/>
      <c r="KBM9" s="155"/>
      <c r="KBN9" s="155"/>
      <c r="KBO9" s="155"/>
      <c r="KBP9" s="155"/>
      <c r="KBQ9" s="155"/>
      <c r="KBR9" s="155"/>
      <c r="KBS9" s="155"/>
      <c r="KBT9" s="155"/>
      <c r="KBU9" s="155"/>
      <c r="KBV9" s="155"/>
      <c r="KBW9" s="155"/>
      <c r="KBX9" s="155"/>
      <c r="KBY9" s="155"/>
      <c r="KBZ9" s="155"/>
      <c r="KCA9" s="155"/>
      <c r="KCB9" s="155"/>
      <c r="KCC9" s="155"/>
      <c r="KCD9" s="155"/>
      <c r="KCE9" s="155"/>
      <c r="KCF9" s="155"/>
      <c r="KCG9" s="155"/>
      <c r="KCH9" s="155"/>
      <c r="KCI9" s="155"/>
      <c r="KCJ9" s="155"/>
      <c r="KCK9" s="155"/>
      <c r="KCL9" s="155"/>
      <c r="KCM9" s="155"/>
      <c r="KCN9" s="155"/>
      <c r="KCO9" s="155"/>
      <c r="KCP9" s="155"/>
      <c r="KCQ9" s="155"/>
      <c r="KCR9" s="155"/>
      <c r="KCS9" s="155"/>
      <c r="KCT9" s="155"/>
      <c r="KCU9" s="155"/>
      <c r="KCV9" s="155"/>
      <c r="KCW9" s="155"/>
      <c r="KCX9" s="155"/>
      <c r="KCY9" s="155"/>
      <c r="KCZ9" s="155"/>
      <c r="KDA9" s="155"/>
      <c r="KDB9" s="155"/>
      <c r="KDC9" s="155"/>
      <c r="KDD9" s="155"/>
      <c r="KDE9" s="155"/>
      <c r="KDF9" s="155"/>
      <c r="KDG9" s="155"/>
      <c r="KDH9" s="155"/>
      <c r="KDI9" s="155"/>
      <c r="KDJ9" s="155"/>
      <c r="KDK9" s="155"/>
      <c r="KDL9" s="155"/>
      <c r="KDM9" s="155"/>
      <c r="KDN9" s="155"/>
      <c r="KDO9" s="155"/>
      <c r="KDP9" s="155"/>
      <c r="KDQ9" s="155"/>
      <c r="KDR9" s="155"/>
      <c r="KDS9" s="155"/>
      <c r="KDT9" s="155"/>
      <c r="KDU9" s="155"/>
      <c r="KDV9" s="155"/>
      <c r="KDW9" s="155"/>
      <c r="KDX9" s="155"/>
      <c r="KDY9" s="155"/>
      <c r="KDZ9" s="155"/>
      <c r="KEA9" s="155"/>
      <c r="KEB9" s="155"/>
      <c r="KEC9" s="155"/>
      <c r="KED9" s="155"/>
      <c r="KEE9" s="155"/>
      <c r="KEF9" s="155"/>
      <c r="KEG9" s="155"/>
      <c r="KEH9" s="155"/>
      <c r="KEI9" s="155"/>
      <c r="KEJ9" s="155"/>
      <c r="KEK9" s="155"/>
      <c r="KEL9" s="155"/>
      <c r="KEM9" s="155"/>
      <c r="KEN9" s="155"/>
      <c r="KEO9" s="155"/>
      <c r="KEP9" s="155"/>
      <c r="KEQ9" s="155"/>
      <c r="KER9" s="155"/>
      <c r="KES9" s="155"/>
      <c r="KET9" s="155"/>
      <c r="KEU9" s="155"/>
      <c r="KEV9" s="155"/>
      <c r="KEW9" s="155"/>
      <c r="KEX9" s="155"/>
      <c r="KEY9" s="155"/>
      <c r="KEZ9" s="155"/>
      <c r="KFA9" s="155"/>
      <c r="KFB9" s="155"/>
      <c r="KFC9" s="155"/>
      <c r="KFD9" s="155"/>
      <c r="KFE9" s="155"/>
      <c r="KFF9" s="155"/>
      <c r="KFG9" s="155"/>
      <c r="KFH9" s="155"/>
      <c r="KFI9" s="155"/>
      <c r="KFJ9" s="155"/>
      <c r="KFK9" s="155"/>
      <c r="KFL9" s="155"/>
      <c r="KFM9" s="155"/>
      <c r="KFN9" s="155"/>
      <c r="KFO9" s="155"/>
      <c r="KFP9" s="155"/>
      <c r="KFQ9" s="155"/>
      <c r="KFR9" s="155"/>
      <c r="KFS9" s="155"/>
      <c r="KFT9" s="155"/>
      <c r="KFU9" s="155"/>
      <c r="KFV9" s="155"/>
      <c r="KFW9" s="155"/>
      <c r="KFX9" s="155"/>
      <c r="KFY9" s="155"/>
      <c r="KFZ9" s="155"/>
      <c r="KGA9" s="155"/>
      <c r="KGB9" s="155"/>
      <c r="KGC9" s="155"/>
      <c r="KGD9" s="155"/>
      <c r="KGE9" s="155"/>
      <c r="KGF9" s="155"/>
      <c r="KGG9" s="155"/>
      <c r="KGH9" s="155"/>
      <c r="KGI9" s="155"/>
      <c r="KGJ9" s="155"/>
      <c r="KGK9" s="155"/>
      <c r="KGL9" s="155"/>
      <c r="KGM9" s="155"/>
      <c r="KGN9" s="155"/>
      <c r="KGO9" s="155"/>
      <c r="KGP9" s="155"/>
      <c r="KGQ9" s="155"/>
      <c r="KGR9" s="155"/>
      <c r="KGS9" s="155"/>
      <c r="KGT9" s="155"/>
      <c r="KGU9" s="155"/>
      <c r="KGV9" s="155"/>
      <c r="KGW9" s="155"/>
      <c r="KGX9" s="155"/>
      <c r="KGY9" s="155"/>
      <c r="KGZ9" s="155"/>
      <c r="KHA9" s="155"/>
      <c r="KHB9" s="155"/>
      <c r="KHC9" s="155"/>
      <c r="KHD9" s="155"/>
      <c r="KHE9" s="155"/>
      <c r="KHF9" s="155"/>
      <c r="KHG9" s="155"/>
      <c r="KHH9" s="155"/>
      <c r="KHI9" s="155"/>
      <c r="KHJ9" s="155"/>
      <c r="KHK9" s="155"/>
      <c r="KHL9" s="155"/>
      <c r="KHM9" s="155"/>
      <c r="KHN9" s="155"/>
      <c r="KHO9" s="155"/>
      <c r="KHP9" s="155"/>
      <c r="KHQ9" s="155"/>
      <c r="KHR9" s="155"/>
      <c r="KHS9" s="155"/>
      <c r="KHT9" s="155"/>
      <c r="KHU9" s="155"/>
      <c r="KHV9" s="155"/>
      <c r="KHW9" s="155"/>
      <c r="KHX9" s="155"/>
      <c r="KHY9" s="155"/>
      <c r="KHZ9" s="155"/>
      <c r="KIA9" s="155"/>
      <c r="KIB9" s="155"/>
      <c r="KIC9" s="155"/>
      <c r="KID9" s="155"/>
      <c r="KIE9" s="155"/>
      <c r="KIF9" s="155"/>
      <c r="KIG9" s="155"/>
      <c r="KIH9" s="155"/>
      <c r="KII9" s="155"/>
      <c r="KIJ9" s="155"/>
      <c r="KIK9" s="155"/>
      <c r="KIL9" s="155"/>
      <c r="KIM9" s="155"/>
      <c r="KIN9" s="155"/>
      <c r="KIO9" s="155"/>
      <c r="KIP9" s="155"/>
      <c r="KIQ9" s="155"/>
      <c r="KIR9" s="155"/>
      <c r="KIS9" s="155"/>
      <c r="KIT9" s="155"/>
      <c r="KIU9" s="155"/>
      <c r="KIV9" s="155"/>
      <c r="KIW9" s="155"/>
      <c r="KIX9" s="155"/>
      <c r="KIY9" s="155"/>
      <c r="KIZ9" s="155"/>
      <c r="KJA9" s="155"/>
      <c r="KJB9" s="155"/>
      <c r="KJC9" s="155"/>
      <c r="KJD9" s="155"/>
      <c r="KJE9" s="155"/>
      <c r="KJF9" s="155"/>
      <c r="KJG9" s="155"/>
      <c r="KJH9" s="155"/>
      <c r="KJI9" s="155"/>
      <c r="KJJ9" s="155"/>
      <c r="KJK9" s="155"/>
      <c r="KJL9" s="155"/>
      <c r="KJM9" s="155"/>
      <c r="KJN9" s="155"/>
      <c r="KJO9" s="155"/>
      <c r="KJP9" s="155"/>
      <c r="KJQ9" s="155"/>
      <c r="KJR9" s="155"/>
      <c r="KJS9" s="155"/>
      <c r="KJT9" s="155"/>
      <c r="KJU9" s="155"/>
      <c r="KJV9" s="155"/>
      <c r="KJW9" s="155"/>
      <c r="KJX9" s="155"/>
      <c r="KJY9" s="155"/>
      <c r="KJZ9" s="155"/>
      <c r="KKA9" s="155"/>
      <c r="KKB9" s="155"/>
      <c r="KKC9" s="155"/>
      <c r="KKD9" s="155"/>
      <c r="KKE9" s="155"/>
      <c r="KKF9" s="155"/>
      <c r="KKG9" s="155"/>
      <c r="KKH9" s="155"/>
      <c r="KKI9" s="155"/>
      <c r="KKJ9" s="155"/>
      <c r="KKK9" s="155"/>
      <c r="KKL9" s="155"/>
      <c r="KKM9" s="155"/>
      <c r="KKN9" s="155"/>
      <c r="KKO9" s="155"/>
      <c r="KKP9" s="155"/>
      <c r="KKQ9" s="155"/>
      <c r="KKR9" s="155"/>
      <c r="KKS9" s="155"/>
      <c r="KKT9" s="155"/>
      <c r="KKU9" s="155"/>
      <c r="KKV9" s="155"/>
      <c r="KKW9" s="155"/>
      <c r="KKX9" s="155"/>
      <c r="KKY9" s="155"/>
      <c r="KKZ9" s="155"/>
      <c r="KLA9" s="155"/>
      <c r="KLB9" s="155"/>
      <c r="KLC9" s="155"/>
      <c r="KLD9" s="155"/>
      <c r="KLE9" s="155"/>
      <c r="KLF9" s="155"/>
      <c r="KLG9" s="155"/>
      <c r="KLH9" s="155"/>
      <c r="KLI9" s="155"/>
      <c r="KLJ9" s="155"/>
      <c r="KLK9" s="155"/>
      <c r="KLL9" s="155"/>
      <c r="KLM9" s="155"/>
      <c r="KLN9" s="155"/>
      <c r="KLO9" s="155"/>
      <c r="KLP9" s="155"/>
      <c r="KLQ9" s="155"/>
      <c r="KLR9" s="155"/>
      <c r="KLS9" s="155"/>
      <c r="KLT9" s="155"/>
      <c r="KLU9" s="155"/>
      <c r="KLV9" s="155"/>
      <c r="KLW9" s="155"/>
      <c r="KLX9" s="155"/>
      <c r="KLY9" s="155"/>
      <c r="KLZ9" s="155"/>
      <c r="KMA9" s="155"/>
      <c r="KMB9" s="155"/>
      <c r="KMC9" s="155"/>
      <c r="KMD9" s="155"/>
      <c r="KME9" s="155"/>
      <c r="KMF9" s="155"/>
      <c r="KMG9" s="155"/>
      <c r="KMH9" s="155"/>
      <c r="KMI9" s="155"/>
      <c r="KMJ9" s="155"/>
      <c r="KMK9" s="155"/>
      <c r="KML9" s="155"/>
      <c r="KMM9" s="155"/>
      <c r="KMN9" s="155"/>
      <c r="KMO9" s="155"/>
      <c r="KMP9" s="155"/>
      <c r="KMQ9" s="155"/>
      <c r="KMR9" s="155"/>
      <c r="KMS9" s="155"/>
      <c r="KMT9" s="155"/>
      <c r="KMU9" s="155"/>
      <c r="KMV9" s="155"/>
      <c r="KMW9" s="155"/>
      <c r="KMX9" s="155"/>
      <c r="KMY9" s="155"/>
      <c r="KMZ9" s="155"/>
      <c r="KNA9" s="155"/>
      <c r="KNB9" s="155"/>
      <c r="KNC9" s="155"/>
      <c r="KND9" s="155"/>
      <c r="KNE9" s="155"/>
      <c r="KNF9" s="155"/>
      <c r="KNG9" s="155"/>
      <c r="KNH9" s="155"/>
      <c r="KNI9" s="155"/>
      <c r="KNJ9" s="155"/>
      <c r="KNK9" s="155"/>
      <c r="KNL9" s="155"/>
      <c r="KNM9" s="155"/>
      <c r="KNN9" s="155"/>
      <c r="KNO9" s="155"/>
      <c r="KNP9" s="155"/>
      <c r="KNQ9" s="155"/>
      <c r="KNR9" s="155"/>
      <c r="KNS9" s="155"/>
      <c r="KNT9" s="155"/>
      <c r="KNU9" s="155"/>
      <c r="KNV9" s="155"/>
      <c r="KNW9" s="155"/>
      <c r="KNX9" s="155"/>
      <c r="KNY9" s="155"/>
      <c r="KNZ9" s="155"/>
      <c r="KOA9" s="155"/>
      <c r="KOB9" s="155"/>
      <c r="KOC9" s="155"/>
      <c r="KOD9" s="155"/>
      <c r="KOE9" s="155"/>
      <c r="KOF9" s="155"/>
      <c r="KOG9" s="155"/>
      <c r="KOH9" s="155"/>
      <c r="KOI9" s="155"/>
      <c r="KOJ9" s="155"/>
      <c r="KOK9" s="155"/>
      <c r="KOL9" s="155"/>
      <c r="KOM9" s="155"/>
      <c r="KON9" s="155"/>
      <c r="KOO9" s="155"/>
      <c r="KOP9" s="155"/>
      <c r="KOQ9" s="155"/>
      <c r="KOR9" s="155"/>
      <c r="KOS9" s="155"/>
      <c r="KOT9" s="155"/>
      <c r="KOU9" s="155"/>
      <c r="KOV9" s="155"/>
      <c r="KOW9" s="155"/>
      <c r="KOX9" s="155"/>
      <c r="KOY9" s="155"/>
      <c r="KOZ9" s="155"/>
      <c r="KPA9" s="155"/>
      <c r="KPB9" s="155"/>
      <c r="KPC9" s="155"/>
      <c r="KPD9" s="155"/>
      <c r="KPE9" s="155"/>
      <c r="KPF9" s="155"/>
      <c r="KPG9" s="155"/>
      <c r="KPH9" s="155"/>
      <c r="KPI9" s="155"/>
      <c r="KPJ9" s="155"/>
      <c r="KPK9" s="155"/>
      <c r="KPL9" s="155"/>
      <c r="KPM9" s="155"/>
      <c r="KPN9" s="155"/>
      <c r="KPO9" s="155"/>
      <c r="KPP9" s="155"/>
      <c r="KPQ9" s="155"/>
      <c r="KPR9" s="155"/>
      <c r="KPS9" s="155"/>
      <c r="KPT9" s="155"/>
      <c r="KPU9" s="155"/>
      <c r="KPV9" s="155"/>
      <c r="KPW9" s="155"/>
      <c r="KPX9" s="155"/>
      <c r="KPY9" s="155"/>
      <c r="KPZ9" s="155"/>
      <c r="KQA9" s="155"/>
      <c r="KQB9" s="155"/>
      <c r="KQC9" s="155"/>
      <c r="KQD9" s="155"/>
      <c r="KQE9" s="155"/>
      <c r="KQF9" s="155"/>
      <c r="KQG9" s="155"/>
      <c r="KQH9" s="155"/>
      <c r="KQI9" s="155"/>
      <c r="KQJ9" s="155"/>
      <c r="KQK9" s="155"/>
      <c r="KQL9" s="155"/>
      <c r="KQM9" s="155"/>
      <c r="KQN9" s="155"/>
      <c r="KQO9" s="155"/>
      <c r="KQP9" s="155"/>
      <c r="KQQ9" s="155"/>
      <c r="KQR9" s="155"/>
      <c r="KQS9" s="155"/>
      <c r="KQT9" s="155"/>
      <c r="KQU9" s="155"/>
      <c r="KQV9" s="155"/>
      <c r="KQW9" s="155"/>
      <c r="KQX9" s="155"/>
      <c r="KQY9" s="155"/>
      <c r="KQZ9" s="155"/>
      <c r="KRA9" s="155"/>
      <c r="KRB9" s="155"/>
      <c r="KRC9" s="155"/>
      <c r="KRD9" s="155"/>
      <c r="KRE9" s="155"/>
      <c r="KRF9" s="155"/>
      <c r="KRG9" s="155"/>
      <c r="KRH9" s="155"/>
      <c r="KRI9" s="155"/>
      <c r="KRJ9" s="155"/>
      <c r="KRK9" s="155"/>
      <c r="KRL9" s="155"/>
      <c r="KRM9" s="155"/>
      <c r="KRN9" s="155"/>
      <c r="KRO9" s="155"/>
      <c r="KRP9" s="155"/>
      <c r="KRQ9" s="155"/>
      <c r="KRR9" s="155"/>
      <c r="KRS9" s="155"/>
      <c r="KRT9" s="155"/>
      <c r="KRU9" s="155"/>
      <c r="KRV9" s="155"/>
      <c r="KRW9" s="155"/>
      <c r="KRX9" s="155"/>
      <c r="KRY9" s="155"/>
      <c r="KRZ9" s="155"/>
      <c r="KSA9" s="155"/>
      <c r="KSB9" s="155"/>
      <c r="KSC9" s="155"/>
      <c r="KSD9" s="155"/>
      <c r="KSE9" s="155"/>
      <c r="KSF9" s="155"/>
      <c r="KSG9" s="155"/>
      <c r="KSH9" s="155"/>
      <c r="KSI9" s="155"/>
      <c r="KSJ9" s="155"/>
      <c r="KSK9" s="155"/>
      <c r="KSL9" s="155"/>
      <c r="KSM9" s="155"/>
      <c r="KSN9" s="155"/>
      <c r="KSO9" s="155"/>
      <c r="KSP9" s="155"/>
      <c r="KSQ9" s="155"/>
      <c r="KSR9" s="155"/>
      <c r="KSS9" s="155"/>
      <c r="KST9" s="155"/>
      <c r="KSU9" s="155"/>
      <c r="KSV9" s="155"/>
      <c r="KSW9" s="155"/>
      <c r="KSX9" s="155"/>
      <c r="KSY9" s="155"/>
      <c r="KSZ9" s="155"/>
      <c r="KTA9" s="155"/>
      <c r="KTB9" s="155"/>
      <c r="KTC9" s="155"/>
      <c r="KTD9" s="155"/>
      <c r="KTE9" s="155"/>
      <c r="KTF9" s="155"/>
      <c r="KTG9" s="155"/>
      <c r="KTH9" s="155"/>
      <c r="KTI9" s="155"/>
      <c r="KTJ9" s="155"/>
      <c r="KTK9" s="155"/>
      <c r="KTL9" s="155"/>
      <c r="KTM9" s="155"/>
      <c r="KTN9" s="155"/>
      <c r="KTO9" s="155"/>
      <c r="KTP9" s="155"/>
      <c r="KTQ9" s="155"/>
      <c r="KTR9" s="155"/>
      <c r="KTS9" s="155"/>
      <c r="KTT9" s="155"/>
      <c r="KTU9" s="155"/>
      <c r="KTV9" s="155"/>
      <c r="KTW9" s="155"/>
      <c r="KTX9" s="155"/>
      <c r="KTY9" s="155"/>
      <c r="KTZ9" s="155"/>
      <c r="KUA9" s="155"/>
      <c r="KUB9" s="155"/>
      <c r="KUC9" s="155"/>
      <c r="KUD9" s="155"/>
      <c r="KUE9" s="155"/>
      <c r="KUF9" s="155"/>
      <c r="KUG9" s="155"/>
      <c r="KUH9" s="155"/>
      <c r="KUI9" s="155"/>
      <c r="KUJ9" s="155"/>
      <c r="KUK9" s="155"/>
      <c r="KUL9" s="155"/>
      <c r="KUM9" s="155"/>
      <c r="KUN9" s="155"/>
      <c r="KUO9" s="155"/>
      <c r="KUP9" s="155"/>
      <c r="KUQ9" s="155"/>
      <c r="KUR9" s="155"/>
      <c r="KUS9" s="155"/>
      <c r="KUT9" s="155"/>
      <c r="KUU9" s="155"/>
      <c r="KUV9" s="155"/>
      <c r="KUW9" s="155"/>
      <c r="KUX9" s="155"/>
      <c r="KUY9" s="155"/>
      <c r="KUZ9" s="155"/>
      <c r="KVA9" s="155"/>
      <c r="KVB9" s="155"/>
      <c r="KVC9" s="155"/>
      <c r="KVD9" s="155"/>
      <c r="KVE9" s="155"/>
      <c r="KVF9" s="155"/>
      <c r="KVG9" s="155"/>
      <c r="KVH9" s="155"/>
      <c r="KVI9" s="155"/>
      <c r="KVJ9" s="155"/>
      <c r="KVK9" s="155"/>
      <c r="KVL9" s="155"/>
      <c r="KVM9" s="155"/>
      <c r="KVN9" s="155"/>
      <c r="KVO9" s="155"/>
      <c r="KVP9" s="155"/>
      <c r="KVQ9" s="155"/>
      <c r="KVR9" s="155"/>
      <c r="KVS9" s="155"/>
      <c r="KVT9" s="155"/>
      <c r="KVU9" s="155"/>
      <c r="KVV9" s="155"/>
      <c r="KVW9" s="155"/>
      <c r="KVX9" s="155"/>
      <c r="KVY9" s="155"/>
      <c r="KVZ9" s="155"/>
      <c r="KWA9" s="155"/>
      <c r="KWB9" s="155"/>
      <c r="KWC9" s="155"/>
      <c r="KWD9" s="155"/>
      <c r="KWE9" s="155"/>
      <c r="KWF9" s="155"/>
      <c r="KWG9" s="155"/>
      <c r="KWH9" s="155"/>
      <c r="KWI9" s="155"/>
      <c r="KWJ9" s="155"/>
      <c r="KWK9" s="155"/>
      <c r="KWL9" s="155"/>
      <c r="KWM9" s="155"/>
      <c r="KWN9" s="155"/>
      <c r="KWO9" s="155"/>
      <c r="KWP9" s="155"/>
      <c r="KWQ9" s="155"/>
      <c r="KWR9" s="155"/>
      <c r="KWS9" s="155"/>
      <c r="KWT9" s="155"/>
      <c r="KWU9" s="155"/>
      <c r="KWV9" s="155"/>
      <c r="KWW9" s="155"/>
      <c r="KWX9" s="155"/>
      <c r="KWY9" s="155"/>
      <c r="KWZ9" s="155"/>
      <c r="KXA9" s="155"/>
      <c r="KXB9" s="155"/>
      <c r="KXC9" s="155"/>
      <c r="KXD9" s="155"/>
      <c r="KXE9" s="155"/>
      <c r="KXF9" s="155"/>
      <c r="KXG9" s="155"/>
      <c r="KXH9" s="155"/>
      <c r="KXI9" s="155"/>
      <c r="KXJ9" s="155"/>
      <c r="KXK9" s="155"/>
      <c r="KXL9" s="155"/>
      <c r="KXM9" s="155"/>
      <c r="KXN9" s="155"/>
      <c r="KXO9" s="155"/>
      <c r="KXP9" s="155"/>
      <c r="KXQ9" s="155"/>
      <c r="KXR9" s="155"/>
      <c r="KXS9" s="155"/>
      <c r="KXT9" s="155"/>
      <c r="KXU9" s="155"/>
      <c r="KXV9" s="155"/>
      <c r="KXW9" s="155"/>
      <c r="KXX9" s="155"/>
      <c r="KXY9" s="155"/>
      <c r="KXZ9" s="155"/>
      <c r="KYA9" s="155"/>
      <c r="KYB9" s="155"/>
      <c r="KYC9" s="155"/>
      <c r="KYD9" s="155"/>
      <c r="KYE9" s="155"/>
      <c r="KYF9" s="155"/>
      <c r="KYG9" s="155"/>
      <c r="KYH9" s="155"/>
      <c r="KYI9" s="155"/>
      <c r="KYJ9" s="155"/>
      <c r="KYK9" s="155"/>
      <c r="KYL9" s="155"/>
      <c r="KYM9" s="155"/>
      <c r="KYN9" s="155"/>
      <c r="KYO9" s="155"/>
      <c r="KYP9" s="155"/>
      <c r="KYQ9" s="155"/>
      <c r="KYR9" s="155"/>
      <c r="KYS9" s="155"/>
      <c r="KYT9" s="155"/>
      <c r="KYU9" s="155"/>
      <c r="KYV9" s="155"/>
      <c r="KYW9" s="155"/>
      <c r="KYX9" s="155"/>
      <c r="KYY9" s="155"/>
      <c r="KYZ9" s="155"/>
      <c r="KZA9" s="155"/>
      <c r="KZB9" s="155"/>
      <c r="KZC9" s="155"/>
      <c r="KZD9" s="155"/>
      <c r="KZE9" s="155"/>
      <c r="KZF9" s="155"/>
      <c r="KZG9" s="155"/>
      <c r="KZH9" s="155"/>
      <c r="KZI9" s="155"/>
      <c r="KZJ9" s="155"/>
      <c r="KZK9" s="155"/>
      <c r="KZL9" s="155"/>
      <c r="KZM9" s="155"/>
      <c r="KZN9" s="155"/>
      <c r="KZO9" s="155"/>
      <c r="KZP9" s="155"/>
      <c r="KZQ9" s="155"/>
      <c r="KZR9" s="155"/>
      <c r="KZS9" s="155"/>
      <c r="KZT9" s="155"/>
      <c r="KZU9" s="155"/>
      <c r="KZV9" s="155"/>
      <c r="KZW9" s="155"/>
      <c r="KZX9" s="155"/>
      <c r="KZY9" s="155"/>
      <c r="KZZ9" s="155"/>
      <c r="LAA9" s="155"/>
      <c r="LAB9" s="155"/>
      <c r="LAC9" s="155"/>
      <c r="LAD9" s="155"/>
      <c r="LAE9" s="155"/>
      <c r="LAF9" s="155"/>
      <c r="LAG9" s="155"/>
      <c r="LAH9" s="155"/>
      <c r="LAI9" s="155"/>
      <c r="LAJ9" s="155"/>
      <c r="LAK9" s="155"/>
      <c r="LAL9" s="155"/>
      <c r="LAM9" s="155"/>
      <c r="LAN9" s="155"/>
      <c r="LAO9" s="155"/>
      <c r="LAP9" s="155"/>
      <c r="LAQ9" s="155"/>
      <c r="LAR9" s="155"/>
      <c r="LAS9" s="155"/>
      <c r="LAT9" s="155"/>
      <c r="LAU9" s="155"/>
      <c r="LAV9" s="155"/>
      <c r="LAW9" s="155"/>
      <c r="LAX9" s="155"/>
      <c r="LAY9" s="155"/>
      <c r="LAZ9" s="155"/>
      <c r="LBA9" s="155"/>
      <c r="LBB9" s="155"/>
      <c r="LBC9" s="155"/>
      <c r="LBD9" s="155"/>
      <c r="LBE9" s="155"/>
      <c r="LBF9" s="155"/>
      <c r="LBG9" s="155"/>
      <c r="LBH9" s="155"/>
      <c r="LBI9" s="155"/>
      <c r="LBJ9" s="155"/>
      <c r="LBK9" s="155"/>
      <c r="LBL9" s="155"/>
      <c r="LBM9" s="155"/>
      <c r="LBN9" s="155"/>
      <c r="LBO9" s="155"/>
      <c r="LBP9" s="155"/>
      <c r="LBQ9" s="155"/>
      <c r="LBR9" s="155"/>
      <c r="LBS9" s="155"/>
      <c r="LBT9" s="155"/>
      <c r="LBU9" s="155"/>
      <c r="LBV9" s="155"/>
      <c r="LBW9" s="155"/>
      <c r="LBX9" s="155"/>
      <c r="LBY9" s="155"/>
      <c r="LBZ9" s="155"/>
      <c r="LCA9" s="155"/>
      <c r="LCB9" s="155"/>
      <c r="LCC9" s="155"/>
      <c r="LCD9" s="155"/>
      <c r="LCE9" s="155"/>
      <c r="LCF9" s="155"/>
      <c r="LCG9" s="155"/>
      <c r="LCH9" s="155"/>
      <c r="LCI9" s="155"/>
      <c r="LCJ9" s="155"/>
      <c r="LCK9" s="155"/>
      <c r="LCL9" s="155"/>
      <c r="LCM9" s="155"/>
      <c r="LCN9" s="155"/>
      <c r="LCO9" s="155"/>
      <c r="LCP9" s="155"/>
      <c r="LCQ9" s="155"/>
      <c r="LCR9" s="155"/>
      <c r="LCS9" s="155"/>
      <c r="LCT9" s="155"/>
      <c r="LCU9" s="155"/>
      <c r="LCV9" s="155"/>
      <c r="LCW9" s="155"/>
      <c r="LCX9" s="155"/>
      <c r="LCY9" s="155"/>
      <c r="LCZ9" s="155"/>
      <c r="LDA9" s="155"/>
      <c r="LDB9" s="155"/>
      <c r="LDC9" s="155"/>
      <c r="LDD9" s="155"/>
      <c r="LDE9" s="155"/>
      <c r="LDF9" s="155"/>
      <c r="LDG9" s="155"/>
      <c r="LDH9" s="155"/>
      <c r="LDI9" s="155"/>
      <c r="LDJ9" s="155"/>
      <c r="LDK9" s="155"/>
      <c r="LDL9" s="155"/>
      <c r="LDM9" s="155"/>
      <c r="LDN9" s="155"/>
      <c r="LDO9" s="155"/>
      <c r="LDP9" s="155"/>
      <c r="LDQ9" s="155"/>
      <c r="LDR9" s="155"/>
      <c r="LDS9" s="155"/>
      <c r="LDT9" s="155"/>
      <c r="LDU9" s="155"/>
      <c r="LDV9" s="155"/>
      <c r="LDW9" s="155"/>
      <c r="LDX9" s="155"/>
      <c r="LDY9" s="155"/>
      <c r="LDZ9" s="155"/>
      <c r="LEA9" s="155"/>
      <c r="LEB9" s="155"/>
      <c r="LEC9" s="155"/>
      <c r="LED9" s="155"/>
      <c r="LEE9" s="155"/>
      <c r="LEF9" s="155"/>
      <c r="LEG9" s="155"/>
      <c r="LEH9" s="155"/>
      <c r="LEI9" s="155"/>
      <c r="LEJ9" s="155"/>
      <c r="LEK9" s="155"/>
      <c r="LEL9" s="155"/>
      <c r="LEM9" s="155"/>
      <c r="LEN9" s="155"/>
      <c r="LEO9" s="155"/>
      <c r="LEP9" s="155"/>
      <c r="LEQ9" s="155"/>
      <c r="LER9" s="155"/>
      <c r="LES9" s="155"/>
      <c r="LET9" s="155"/>
      <c r="LEU9" s="155"/>
      <c r="LEV9" s="155"/>
      <c r="LEW9" s="155"/>
      <c r="LEX9" s="155"/>
      <c r="LEY9" s="155"/>
      <c r="LEZ9" s="155"/>
      <c r="LFA9" s="155"/>
      <c r="LFB9" s="155"/>
      <c r="LFC9" s="155"/>
      <c r="LFD9" s="155"/>
      <c r="LFE9" s="155"/>
      <c r="LFF9" s="155"/>
      <c r="LFG9" s="155"/>
      <c r="LFH9" s="155"/>
      <c r="LFI9" s="155"/>
      <c r="LFJ9" s="155"/>
      <c r="LFK9" s="155"/>
      <c r="LFL9" s="155"/>
      <c r="LFM9" s="155"/>
      <c r="LFN9" s="155"/>
      <c r="LFO9" s="155"/>
      <c r="LFP9" s="155"/>
      <c r="LFQ9" s="155"/>
      <c r="LFR9" s="155"/>
      <c r="LFS9" s="155"/>
      <c r="LFT9" s="155"/>
      <c r="LFU9" s="155"/>
      <c r="LFV9" s="155"/>
      <c r="LFW9" s="155"/>
      <c r="LFX9" s="155"/>
      <c r="LFY9" s="155"/>
      <c r="LFZ9" s="155"/>
      <c r="LGA9" s="155"/>
      <c r="LGB9" s="155"/>
      <c r="LGC9" s="155"/>
      <c r="LGD9" s="155"/>
      <c r="LGE9" s="155"/>
      <c r="LGF9" s="155"/>
      <c r="LGG9" s="155"/>
      <c r="LGH9" s="155"/>
      <c r="LGI9" s="155"/>
      <c r="LGJ9" s="155"/>
      <c r="LGK9" s="155"/>
      <c r="LGL9" s="155"/>
      <c r="LGM9" s="155"/>
      <c r="LGN9" s="155"/>
      <c r="LGO9" s="155"/>
      <c r="LGP9" s="155"/>
      <c r="LGQ9" s="155"/>
      <c r="LGR9" s="155"/>
      <c r="LGS9" s="155"/>
      <c r="LGT9" s="155"/>
      <c r="LGU9" s="155"/>
      <c r="LGV9" s="155"/>
      <c r="LGW9" s="155"/>
      <c r="LGX9" s="155"/>
      <c r="LGY9" s="155"/>
      <c r="LGZ9" s="155"/>
      <c r="LHA9" s="155"/>
      <c r="LHB9" s="155"/>
      <c r="LHC9" s="155"/>
      <c r="LHD9" s="155"/>
      <c r="LHE9" s="155"/>
      <c r="LHF9" s="155"/>
      <c r="LHG9" s="155"/>
      <c r="LHH9" s="155"/>
      <c r="LHI9" s="155"/>
      <c r="LHJ9" s="155"/>
      <c r="LHK9" s="155"/>
      <c r="LHL9" s="155"/>
      <c r="LHM9" s="155"/>
      <c r="LHN9" s="155"/>
      <c r="LHO9" s="155"/>
      <c r="LHP9" s="155"/>
      <c r="LHQ9" s="155"/>
      <c r="LHR9" s="155"/>
      <c r="LHS9" s="155"/>
      <c r="LHT9" s="155"/>
      <c r="LHU9" s="155"/>
      <c r="LHV9" s="155"/>
      <c r="LHW9" s="155"/>
      <c r="LHX9" s="155"/>
      <c r="LHY9" s="155"/>
      <c r="LHZ9" s="155"/>
      <c r="LIA9" s="155"/>
      <c r="LIB9" s="155"/>
      <c r="LIC9" s="155"/>
      <c r="LID9" s="155"/>
      <c r="LIE9" s="155"/>
      <c r="LIF9" s="155"/>
      <c r="LIG9" s="155"/>
      <c r="LIH9" s="155"/>
      <c r="LII9" s="155"/>
      <c r="LIJ9" s="155"/>
      <c r="LIK9" s="155"/>
      <c r="LIL9" s="155"/>
      <c r="LIM9" s="155"/>
      <c r="LIN9" s="155"/>
      <c r="LIO9" s="155"/>
      <c r="LIP9" s="155"/>
      <c r="LIQ9" s="155"/>
      <c r="LIR9" s="155"/>
      <c r="LIS9" s="155"/>
      <c r="LIT9" s="155"/>
      <c r="LIU9" s="155"/>
      <c r="LIV9" s="155"/>
      <c r="LIW9" s="155"/>
      <c r="LIX9" s="155"/>
      <c r="LIY9" s="155"/>
      <c r="LIZ9" s="155"/>
      <c r="LJA9" s="155"/>
      <c r="LJB9" s="155"/>
      <c r="LJC9" s="155"/>
      <c r="LJD9" s="155"/>
      <c r="LJE9" s="155"/>
      <c r="LJF9" s="155"/>
      <c r="LJG9" s="155"/>
      <c r="LJH9" s="155"/>
      <c r="LJI9" s="155"/>
      <c r="LJJ9" s="155"/>
      <c r="LJK9" s="155"/>
      <c r="LJL9" s="155"/>
      <c r="LJM9" s="155"/>
      <c r="LJN9" s="155"/>
      <c r="LJO9" s="155"/>
      <c r="LJP9" s="155"/>
      <c r="LJQ9" s="155"/>
      <c r="LJR9" s="155"/>
      <c r="LJS9" s="155"/>
      <c r="LJT9" s="155"/>
      <c r="LJU9" s="155"/>
      <c r="LJV9" s="155"/>
      <c r="LJW9" s="155"/>
      <c r="LJX9" s="155"/>
      <c r="LJY9" s="155"/>
      <c r="LJZ9" s="155"/>
      <c r="LKA9" s="155"/>
      <c r="LKB9" s="155"/>
      <c r="LKC9" s="155"/>
      <c r="LKD9" s="155"/>
      <c r="LKE9" s="155"/>
      <c r="LKF9" s="155"/>
      <c r="LKG9" s="155"/>
      <c r="LKH9" s="155"/>
      <c r="LKI9" s="155"/>
      <c r="LKJ9" s="155"/>
      <c r="LKK9" s="155"/>
      <c r="LKL9" s="155"/>
      <c r="LKM9" s="155"/>
      <c r="LKN9" s="155"/>
      <c r="LKO9" s="155"/>
      <c r="LKP9" s="155"/>
      <c r="LKQ9" s="155"/>
      <c r="LKR9" s="155"/>
      <c r="LKS9" s="155"/>
      <c r="LKT9" s="155"/>
      <c r="LKU9" s="155"/>
      <c r="LKV9" s="155"/>
      <c r="LKW9" s="155"/>
      <c r="LKX9" s="155"/>
      <c r="LKY9" s="155"/>
      <c r="LKZ9" s="155"/>
      <c r="LLA9" s="155"/>
      <c r="LLB9" s="155"/>
      <c r="LLC9" s="155"/>
      <c r="LLD9" s="155"/>
      <c r="LLE9" s="155"/>
      <c r="LLF9" s="155"/>
      <c r="LLG9" s="155"/>
      <c r="LLH9" s="155"/>
      <c r="LLI9" s="155"/>
      <c r="LLJ9" s="155"/>
      <c r="LLK9" s="155"/>
      <c r="LLL9" s="155"/>
      <c r="LLM9" s="155"/>
      <c r="LLN9" s="155"/>
      <c r="LLO9" s="155"/>
      <c r="LLP9" s="155"/>
      <c r="LLQ9" s="155"/>
      <c r="LLR9" s="155"/>
      <c r="LLS9" s="155"/>
      <c r="LLT9" s="155"/>
      <c r="LLU9" s="155"/>
      <c r="LLV9" s="155"/>
      <c r="LLW9" s="155"/>
      <c r="LLX9" s="155"/>
      <c r="LLY9" s="155"/>
      <c r="LLZ9" s="155"/>
      <c r="LMA9" s="155"/>
      <c r="LMB9" s="155"/>
      <c r="LMC9" s="155"/>
      <c r="LMD9" s="155"/>
      <c r="LME9" s="155"/>
      <c r="LMF9" s="155"/>
      <c r="LMG9" s="155"/>
      <c r="LMH9" s="155"/>
      <c r="LMI9" s="155"/>
      <c r="LMJ9" s="155"/>
      <c r="LMK9" s="155"/>
      <c r="LML9" s="155"/>
      <c r="LMM9" s="155"/>
      <c r="LMN9" s="155"/>
      <c r="LMO9" s="155"/>
      <c r="LMP9" s="155"/>
      <c r="LMQ9" s="155"/>
      <c r="LMR9" s="155"/>
      <c r="LMS9" s="155"/>
      <c r="LMT9" s="155"/>
      <c r="LMU9" s="155"/>
      <c r="LMV9" s="155"/>
      <c r="LMW9" s="155"/>
      <c r="LMX9" s="155"/>
      <c r="LMY9" s="155"/>
      <c r="LMZ9" s="155"/>
      <c r="LNA9" s="155"/>
      <c r="LNB9" s="155"/>
      <c r="LNC9" s="155"/>
      <c r="LND9" s="155"/>
      <c r="LNE9" s="155"/>
      <c r="LNF9" s="155"/>
      <c r="LNG9" s="155"/>
      <c r="LNH9" s="155"/>
      <c r="LNI9" s="155"/>
      <c r="LNJ9" s="155"/>
      <c r="LNK9" s="155"/>
      <c r="LNL9" s="155"/>
      <c r="LNM9" s="155"/>
      <c r="LNN9" s="155"/>
      <c r="LNO9" s="155"/>
      <c r="LNP9" s="155"/>
      <c r="LNQ9" s="155"/>
      <c r="LNR9" s="155"/>
      <c r="LNS9" s="155"/>
      <c r="LNT9" s="155"/>
      <c r="LNU9" s="155"/>
      <c r="LNV9" s="155"/>
      <c r="LNW9" s="155"/>
      <c r="LNX9" s="155"/>
      <c r="LNY9" s="155"/>
      <c r="LNZ9" s="155"/>
      <c r="LOA9" s="155"/>
      <c r="LOB9" s="155"/>
      <c r="LOC9" s="155"/>
      <c r="LOD9" s="155"/>
      <c r="LOE9" s="155"/>
      <c r="LOF9" s="155"/>
      <c r="LOG9" s="155"/>
      <c r="LOH9" s="155"/>
      <c r="LOI9" s="155"/>
      <c r="LOJ9" s="155"/>
      <c r="LOK9" s="155"/>
      <c r="LOL9" s="155"/>
      <c r="LOM9" s="155"/>
      <c r="LON9" s="155"/>
      <c r="LOO9" s="155"/>
      <c r="LOP9" s="155"/>
      <c r="LOQ9" s="155"/>
      <c r="LOR9" s="155"/>
      <c r="LOS9" s="155"/>
      <c r="LOT9" s="155"/>
      <c r="LOU9" s="155"/>
      <c r="LOV9" s="155"/>
      <c r="LOW9" s="155"/>
      <c r="LOX9" s="155"/>
      <c r="LOY9" s="155"/>
      <c r="LOZ9" s="155"/>
      <c r="LPA9" s="155"/>
      <c r="LPB9" s="155"/>
      <c r="LPC9" s="155"/>
      <c r="LPD9" s="155"/>
      <c r="LPE9" s="155"/>
      <c r="LPF9" s="155"/>
      <c r="LPG9" s="155"/>
      <c r="LPH9" s="155"/>
      <c r="LPI9" s="155"/>
      <c r="LPJ9" s="155"/>
      <c r="LPK9" s="155"/>
      <c r="LPL9" s="155"/>
      <c r="LPM9" s="155"/>
      <c r="LPN9" s="155"/>
      <c r="LPO9" s="155"/>
      <c r="LPP9" s="155"/>
      <c r="LPQ9" s="155"/>
      <c r="LPR9" s="155"/>
      <c r="LPS9" s="155"/>
      <c r="LPT9" s="155"/>
      <c r="LPU9" s="155"/>
      <c r="LPV9" s="155"/>
      <c r="LPW9" s="155"/>
      <c r="LPX9" s="155"/>
      <c r="LPY9" s="155"/>
      <c r="LPZ9" s="155"/>
      <c r="LQA9" s="155"/>
      <c r="LQB9" s="155"/>
      <c r="LQC9" s="155"/>
      <c r="LQD9" s="155"/>
      <c r="LQE9" s="155"/>
      <c r="LQF9" s="155"/>
      <c r="LQG9" s="155"/>
      <c r="LQH9" s="155"/>
      <c r="LQI9" s="155"/>
      <c r="LQJ9" s="155"/>
      <c r="LQK9" s="155"/>
      <c r="LQL9" s="155"/>
      <c r="LQM9" s="155"/>
      <c r="LQN9" s="155"/>
      <c r="LQO9" s="155"/>
      <c r="LQP9" s="155"/>
      <c r="LQQ9" s="155"/>
      <c r="LQR9" s="155"/>
      <c r="LQS9" s="155"/>
      <c r="LQT9" s="155"/>
      <c r="LQU9" s="155"/>
      <c r="LQV9" s="155"/>
      <c r="LQW9" s="155"/>
      <c r="LQX9" s="155"/>
      <c r="LQY9" s="155"/>
      <c r="LQZ9" s="155"/>
      <c r="LRA9" s="155"/>
      <c r="LRB9" s="155"/>
      <c r="LRC9" s="155"/>
      <c r="LRD9" s="155"/>
      <c r="LRE9" s="155"/>
      <c r="LRF9" s="155"/>
      <c r="LRG9" s="155"/>
      <c r="LRH9" s="155"/>
      <c r="LRI9" s="155"/>
      <c r="LRJ9" s="155"/>
      <c r="LRK9" s="155"/>
      <c r="LRL9" s="155"/>
      <c r="LRM9" s="155"/>
      <c r="LRN9" s="155"/>
      <c r="LRO9" s="155"/>
      <c r="LRP9" s="155"/>
      <c r="LRQ9" s="155"/>
      <c r="LRR9" s="155"/>
      <c r="LRS9" s="155"/>
      <c r="LRT9" s="155"/>
      <c r="LRU9" s="155"/>
      <c r="LRV9" s="155"/>
      <c r="LRW9" s="155"/>
      <c r="LRX9" s="155"/>
      <c r="LRY9" s="155"/>
      <c r="LRZ9" s="155"/>
      <c r="LSA9" s="155"/>
      <c r="LSB9" s="155"/>
      <c r="LSC9" s="155"/>
      <c r="LSD9" s="155"/>
      <c r="LSE9" s="155"/>
      <c r="LSF9" s="155"/>
      <c r="LSG9" s="155"/>
      <c r="LSH9" s="155"/>
      <c r="LSI9" s="155"/>
      <c r="LSJ9" s="155"/>
      <c r="LSK9" s="155"/>
      <c r="LSL9" s="155"/>
      <c r="LSM9" s="155"/>
      <c r="LSN9" s="155"/>
      <c r="LSO9" s="155"/>
      <c r="LSP9" s="155"/>
      <c r="LSQ9" s="155"/>
      <c r="LSR9" s="155"/>
      <c r="LSS9" s="155"/>
      <c r="LST9" s="155"/>
      <c r="LSU9" s="155"/>
      <c r="LSV9" s="155"/>
      <c r="LSW9" s="155"/>
      <c r="LSX9" s="155"/>
      <c r="LSY9" s="155"/>
      <c r="LSZ9" s="155"/>
      <c r="LTA9" s="155"/>
      <c r="LTB9" s="155"/>
      <c r="LTC9" s="155"/>
      <c r="LTD9" s="155"/>
      <c r="LTE9" s="155"/>
      <c r="LTF9" s="155"/>
      <c r="LTG9" s="155"/>
      <c r="LTH9" s="155"/>
      <c r="LTI9" s="155"/>
      <c r="LTJ9" s="155"/>
      <c r="LTK9" s="155"/>
      <c r="LTL9" s="155"/>
      <c r="LTM9" s="155"/>
      <c r="LTN9" s="155"/>
      <c r="LTO9" s="155"/>
      <c r="LTP9" s="155"/>
      <c r="LTQ9" s="155"/>
      <c r="LTR9" s="155"/>
      <c r="LTS9" s="155"/>
      <c r="LTT9" s="155"/>
      <c r="LTU9" s="155"/>
      <c r="LTV9" s="155"/>
      <c r="LTW9" s="155"/>
      <c r="LTX9" s="155"/>
      <c r="LTY9" s="155"/>
      <c r="LTZ9" s="155"/>
      <c r="LUA9" s="155"/>
      <c r="LUB9" s="155"/>
      <c r="LUC9" s="155"/>
      <c r="LUD9" s="155"/>
      <c r="LUE9" s="155"/>
      <c r="LUF9" s="155"/>
      <c r="LUG9" s="155"/>
      <c r="LUH9" s="155"/>
      <c r="LUI9" s="155"/>
      <c r="LUJ9" s="155"/>
      <c r="LUK9" s="155"/>
      <c r="LUL9" s="155"/>
      <c r="LUM9" s="155"/>
      <c r="LUN9" s="155"/>
      <c r="LUO9" s="155"/>
      <c r="LUP9" s="155"/>
      <c r="LUQ9" s="155"/>
      <c r="LUR9" s="155"/>
      <c r="LUS9" s="155"/>
      <c r="LUT9" s="155"/>
      <c r="LUU9" s="155"/>
      <c r="LUV9" s="155"/>
      <c r="LUW9" s="155"/>
      <c r="LUX9" s="155"/>
      <c r="LUY9" s="155"/>
      <c r="LUZ9" s="155"/>
      <c r="LVA9" s="155"/>
      <c r="LVB9" s="155"/>
      <c r="LVC9" s="155"/>
      <c r="LVD9" s="155"/>
      <c r="LVE9" s="155"/>
      <c r="LVF9" s="155"/>
      <c r="LVG9" s="155"/>
      <c r="LVH9" s="155"/>
      <c r="LVI9" s="155"/>
      <c r="LVJ9" s="155"/>
      <c r="LVK9" s="155"/>
      <c r="LVL9" s="155"/>
      <c r="LVM9" s="155"/>
      <c r="LVN9" s="155"/>
      <c r="LVO9" s="155"/>
      <c r="LVP9" s="155"/>
      <c r="LVQ9" s="155"/>
      <c r="LVR9" s="155"/>
      <c r="LVS9" s="155"/>
      <c r="LVT9" s="155"/>
      <c r="LVU9" s="155"/>
      <c r="LVV9" s="155"/>
      <c r="LVW9" s="155"/>
      <c r="LVX9" s="155"/>
      <c r="LVY9" s="155"/>
      <c r="LVZ9" s="155"/>
      <c r="LWA9" s="155"/>
      <c r="LWB9" s="155"/>
      <c r="LWC9" s="155"/>
      <c r="LWD9" s="155"/>
      <c r="LWE9" s="155"/>
      <c r="LWF9" s="155"/>
      <c r="LWG9" s="155"/>
      <c r="LWH9" s="155"/>
      <c r="LWI9" s="155"/>
      <c r="LWJ9" s="155"/>
      <c r="LWK9" s="155"/>
      <c r="LWL9" s="155"/>
      <c r="LWM9" s="155"/>
      <c r="LWN9" s="155"/>
      <c r="LWO9" s="155"/>
      <c r="LWP9" s="155"/>
      <c r="LWQ9" s="155"/>
      <c r="LWR9" s="155"/>
      <c r="LWS9" s="155"/>
      <c r="LWT9" s="155"/>
      <c r="LWU9" s="155"/>
      <c r="LWV9" s="155"/>
      <c r="LWW9" s="155"/>
      <c r="LWX9" s="155"/>
      <c r="LWY9" s="155"/>
      <c r="LWZ9" s="155"/>
      <c r="LXA9" s="155"/>
      <c r="LXB9" s="155"/>
      <c r="LXC9" s="155"/>
      <c r="LXD9" s="155"/>
      <c r="LXE9" s="155"/>
      <c r="LXF9" s="155"/>
      <c r="LXG9" s="155"/>
      <c r="LXH9" s="155"/>
      <c r="LXI9" s="155"/>
      <c r="LXJ9" s="155"/>
      <c r="LXK9" s="155"/>
      <c r="LXL9" s="155"/>
      <c r="LXM9" s="155"/>
      <c r="LXN9" s="155"/>
      <c r="LXO9" s="155"/>
      <c r="LXP9" s="155"/>
      <c r="LXQ9" s="155"/>
      <c r="LXR9" s="155"/>
      <c r="LXS9" s="155"/>
      <c r="LXT9" s="155"/>
      <c r="LXU9" s="155"/>
      <c r="LXV9" s="155"/>
      <c r="LXW9" s="155"/>
      <c r="LXX9" s="155"/>
      <c r="LXY9" s="155"/>
      <c r="LXZ9" s="155"/>
      <c r="LYA9" s="155"/>
      <c r="LYB9" s="155"/>
      <c r="LYC9" s="155"/>
      <c r="LYD9" s="155"/>
      <c r="LYE9" s="155"/>
      <c r="LYF9" s="155"/>
      <c r="LYG9" s="155"/>
      <c r="LYH9" s="155"/>
      <c r="LYI9" s="155"/>
      <c r="LYJ9" s="155"/>
      <c r="LYK9" s="155"/>
      <c r="LYL9" s="155"/>
      <c r="LYM9" s="155"/>
      <c r="LYN9" s="155"/>
      <c r="LYO9" s="155"/>
      <c r="LYP9" s="155"/>
      <c r="LYQ9" s="155"/>
      <c r="LYR9" s="155"/>
      <c r="LYS9" s="155"/>
      <c r="LYT9" s="155"/>
      <c r="LYU9" s="155"/>
      <c r="LYV9" s="155"/>
      <c r="LYW9" s="155"/>
      <c r="LYX9" s="155"/>
      <c r="LYY9" s="155"/>
      <c r="LYZ9" s="155"/>
      <c r="LZA9" s="155"/>
      <c r="LZB9" s="155"/>
      <c r="LZC9" s="155"/>
      <c r="LZD9" s="155"/>
      <c r="LZE9" s="155"/>
      <c r="LZF9" s="155"/>
      <c r="LZG9" s="155"/>
      <c r="LZH9" s="155"/>
      <c r="LZI9" s="155"/>
      <c r="LZJ9" s="155"/>
      <c r="LZK9" s="155"/>
      <c r="LZL9" s="155"/>
      <c r="LZM9" s="155"/>
      <c r="LZN9" s="155"/>
      <c r="LZO9" s="155"/>
      <c r="LZP9" s="155"/>
      <c r="LZQ9" s="155"/>
      <c r="LZR9" s="155"/>
      <c r="LZS9" s="155"/>
      <c r="LZT9" s="155"/>
      <c r="LZU9" s="155"/>
      <c r="LZV9" s="155"/>
      <c r="LZW9" s="155"/>
      <c r="LZX9" s="155"/>
      <c r="LZY9" s="155"/>
      <c r="LZZ9" s="155"/>
      <c r="MAA9" s="155"/>
      <c r="MAB9" s="155"/>
      <c r="MAC9" s="155"/>
      <c r="MAD9" s="155"/>
      <c r="MAE9" s="155"/>
      <c r="MAF9" s="155"/>
      <c r="MAG9" s="155"/>
      <c r="MAH9" s="155"/>
      <c r="MAI9" s="155"/>
      <c r="MAJ9" s="155"/>
      <c r="MAK9" s="155"/>
      <c r="MAL9" s="155"/>
      <c r="MAM9" s="155"/>
      <c r="MAN9" s="155"/>
      <c r="MAO9" s="155"/>
      <c r="MAP9" s="155"/>
      <c r="MAQ9" s="155"/>
      <c r="MAR9" s="155"/>
      <c r="MAS9" s="155"/>
      <c r="MAT9" s="155"/>
      <c r="MAU9" s="155"/>
      <c r="MAV9" s="155"/>
      <c r="MAW9" s="155"/>
      <c r="MAX9" s="155"/>
      <c r="MAY9" s="155"/>
      <c r="MAZ9" s="155"/>
      <c r="MBA9" s="155"/>
      <c r="MBB9" s="155"/>
      <c r="MBC9" s="155"/>
      <c r="MBD9" s="155"/>
      <c r="MBE9" s="155"/>
      <c r="MBF9" s="155"/>
      <c r="MBG9" s="155"/>
      <c r="MBH9" s="155"/>
      <c r="MBI9" s="155"/>
      <c r="MBJ9" s="155"/>
      <c r="MBK9" s="155"/>
      <c r="MBL9" s="155"/>
      <c r="MBM9" s="155"/>
      <c r="MBN9" s="155"/>
      <c r="MBO9" s="155"/>
      <c r="MBP9" s="155"/>
      <c r="MBQ9" s="155"/>
      <c r="MBR9" s="155"/>
      <c r="MBS9" s="155"/>
      <c r="MBT9" s="155"/>
      <c r="MBU9" s="155"/>
      <c r="MBV9" s="155"/>
      <c r="MBW9" s="155"/>
      <c r="MBX9" s="155"/>
      <c r="MBY9" s="155"/>
      <c r="MBZ9" s="155"/>
      <c r="MCA9" s="155"/>
      <c r="MCB9" s="155"/>
      <c r="MCC9" s="155"/>
      <c r="MCD9" s="155"/>
      <c r="MCE9" s="155"/>
      <c r="MCF9" s="155"/>
      <c r="MCG9" s="155"/>
      <c r="MCH9" s="155"/>
      <c r="MCI9" s="155"/>
      <c r="MCJ9" s="155"/>
      <c r="MCK9" s="155"/>
      <c r="MCL9" s="155"/>
      <c r="MCM9" s="155"/>
      <c r="MCN9" s="155"/>
      <c r="MCO9" s="155"/>
      <c r="MCP9" s="155"/>
      <c r="MCQ9" s="155"/>
      <c r="MCR9" s="155"/>
      <c r="MCS9" s="155"/>
      <c r="MCT9" s="155"/>
      <c r="MCU9" s="155"/>
      <c r="MCV9" s="155"/>
      <c r="MCW9" s="155"/>
      <c r="MCX9" s="155"/>
      <c r="MCY9" s="155"/>
      <c r="MCZ9" s="155"/>
      <c r="MDA9" s="155"/>
      <c r="MDB9" s="155"/>
      <c r="MDC9" s="155"/>
      <c r="MDD9" s="155"/>
      <c r="MDE9" s="155"/>
      <c r="MDF9" s="155"/>
      <c r="MDG9" s="155"/>
      <c r="MDH9" s="155"/>
      <c r="MDI9" s="155"/>
      <c r="MDJ9" s="155"/>
      <c r="MDK9" s="155"/>
      <c r="MDL9" s="155"/>
      <c r="MDM9" s="155"/>
      <c r="MDN9" s="155"/>
      <c r="MDO9" s="155"/>
      <c r="MDP9" s="155"/>
      <c r="MDQ9" s="155"/>
      <c r="MDR9" s="155"/>
      <c r="MDS9" s="155"/>
      <c r="MDT9" s="155"/>
      <c r="MDU9" s="155"/>
      <c r="MDV9" s="155"/>
      <c r="MDW9" s="155"/>
      <c r="MDX9" s="155"/>
      <c r="MDY9" s="155"/>
      <c r="MDZ9" s="155"/>
      <c r="MEA9" s="155"/>
      <c r="MEB9" s="155"/>
      <c r="MEC9" s="155"/>
      <c r="MED9" s="155"/>
      <c r="MEE9" s="155"/>
      <c r="MEF9" s="155"/>
      <c r="MEG9" s="155"/>
      <c r="MEH9" s="155"/>
      <c r="MEI9" s="155"/>
      <c r="MEJ9" s="155"/>
      <c r="MEK9" s="155"/>
      <c r="MEL9" s="155"/>
      <c r="MEM9" s="155"/>
      <c r="MEN9" s="155"/>
      <c r="MEO9" s="155"/>
      <c r="MEP9" s="155"/>
      <c r="MEQ9" s="155"/>
      <c r="MER9" s="155"/>
      <c r="MES9" s="155"/>
      <c r="MET9" s="155"/>
      <c r="MEU9" s="155"/>
      <c r="MEV9" s="155"/>
      <c r="MEW9" s="155"/>
      <c r="MEX9" s="155"/>
      <c r="MEY9" s="155"/>
      <c r="MEZ9" s="155"/>
      <c r="MFA9" s="155"/>
      <c r="MFB9" s="155"/>
      <c r="MFC9" s="155"/>
      <c r="MFD9" s="155"/>
      <c r="MFE9" s="155"/>
      <c r="MFF9" s="155"/>
      <c r="MFG9" s="155"/>
      <c r="MFH9" s="155"/>
      <c r="MFI9" s="155"/>
      <c r="MFJ9" s="155"/>
      <c r="MFK9" s="155"/>
      <c r="MFL9" s="155"/>
      <c r="MFM9" s="155"/>
      <c r="MFN9" s="155"/>
      <c r="MFO9" s="155"/>
      <c r="MFP9" s="155"/>
      <c r="MFQ9" s="155"/>
      <c r="MFR9" s="155"/>
      <c r="MFS9" s="155"/>
      <c r="MFT9" s="155"/>
      <c r="MFU9" s="155"/>
      <c r="MFV9" s="155"/>
      <c r="MFW9" s="155"/>
      <c r="MFX9" s="155"/>
      <c r="MFY9" s="155"/>
      <c r="MFZ9" s="155"/>
      <c r="MGA9" s="155"/>
      <c r="MGB9" s="155"/>
      <c r="MGC9" s="155"/>
      <c r="MGD9" s="155"/>
      <c r="MGE9" s="155"/>
      <c r="MGF9" s="155"/>
      <c r="MGG9" s="155"/>
      <c r="MGH9" s="155"/>
      <c r="MGI9" s="155"/>
      <c r="MGJ9" s="155"/>
      <c r="MGK9" s="155"/>
      <c r="MGL9" s="155"/>
      <c r="MGM9" s="155"/>
      <c r="MGN9" s="155"/>
      <c r="MGO9" s="155"/>
      <c r="MGP9" s="155"/>
      <c r="MGQ9" s="155"/>
      <c r="MGR9" s="155"/>
      <c r="MGS9" s="155"/>
      <c r="MGT9" s="155"/>
      <c r="MGU9" s="155"/>
      <c r="MGV9" s="155"/>
      <c r="MGW9" s="155"/>
      <c r="MGX9" s="155"/>
      <c r="MGY9" s="155"/>
      <c r="MGZ9" s="155"/>
      <c r="MHA9" s="155"/>
      <c r="MHB9" s="155"/>
      <c r="MHC9" s="155"/>
      <c r="MHD9" s="155"/>
      <c r="MHE9" s="155"/>
      <c r="MHF9" s="155"/>
      <c r="MHG9" s="155"/>
      <c r="MHH9" s="155"/>
      <c r="MHI9" s="155"/>
      <c r="MHJ9" s="155"/>
      <c r="MHK9" s="155"/>
      <c r="MHL9" s="155"/>
      <c r="MHM9" s="155"/>
      <c r="MHN9" s="155"/>
      <c r="MHO9" s="155"/>
      <c r="MHP9" s="155"/>
      <c r="MHQ9" s="155"/>
      <c r="MHR9" s="155"/>
      <c r="MHS9" s="155"/>
      <c r="MHT9" s="155"/>
      <c r="MHU9" s="155"/>
      <c r="MHV9" s="155"/>
      <c r="MHW9" s="155"/>
      <c r="MHX9" s="155"/>
      <c r="MHY9" s="155"/>
      <c r="MHZ9" s="155"/>
      <c r="MIA9" s="155"/>
      <c r="MIB9" s="155"/>
      <c r="MIC9" s="155"/>
      <c r="MID9" s="155"/>
      <c r="MIE9" s="155"/>
      <c r="MIF9" s="155"/>
      <c r="MIG9" s="155"/>
      <c r="MIH9" s="155"/>
      <c r="MII9" s="155"/>
      <c r="MIJ9" s="155"/>
      <c r="MIK9" s="155"/>
      <c r="MIL9" s="155"/>
      <c r="MIM9" s="155"/>
      <c r="MIN9" s="155"/>
      <c r="MIO9" s="155"/>
      <c r="MIP9" s="155"/>
      <c r="MIQ9" s="155"/>
      <c r="MIR9" s="155"/>
      <c r="MIS9" s="155"/>
      <c r="MIT9" s="155"/>
      <c r="MIU9" s="155"/>
      <c r="MIV9" s="155"/>
      <c r="MIW9" s="155"/>
      <c r="MIX9" s="155"/>
      <c r="MIY9" s="155"/>
      <c r="MIZ9" s="155"/>
      <c r="MJA9" s="155"/>
      <c r="MJB9" s="155"/>
      <c r="MJC9" s="155"/>
      <c r="MJD9" s="155"/>
      <c r="MJE9" s="155"/>
      <c r="MJF9" s="155"/>
      <c r="MJG9" s="155"/>
      <c r="MJH9" s="155"/>
      <c r="MJI9" s="155"/>
      <c r="MJJ9" s="155"/>
      <c r="MJK9" s="155"/>
      <c r="MJL9" s="155"/>
      <c r="MJM9" s="155"/>
      <c r="MJN9" s="155"/>
      <c r="MJO9" s="155"/>
      <c r="MJP9" s="155"/>
      <c r="MJQ9" s="155"/>
      <c r="MJR9" s="155"/>
      <c r="MJS9" s="155"/>
      <c r="MJT9" s="155"/>
      <c r="MJU9" s="155"/>
      <c r="MJV9" s="155"/>
      <c r="MJW9" s="155"/>
      <c r="MJX9" s="155"/>
      <c r="MJY9" s="155"/>
      <c r="MJZ9" s="155"/>
      <c r="MKA9" s="155"/>
      <c r="MKB9" s="155"/>
      <c r="MKC9" s="155"/>
      <c r="MKD9" s="155"/>
      <c r="MKE9" s="155"/>
      <c r="MKF9" s="155"/>
      <c r="MKG9" s="155"/>
      <c r="MKH9" s="155"/>
      <c r="MKI9" s="155"/>
      <c r="MKJ9" s="155"/>
      <c r="MKK9" s="155"/>
      <c r="MKL9" s="155"/>
      <c r="MKM9" s="155"/>
      <c r="MKN9" s="155"/>
      <c r="MKO9" s="155"/>
      <c r="MKP9" s="155"/>
      <c r="MKQ9" s="155"/>
      <c r="MKR9" s="155"/>
      <c r="MKS9" s="155"/>
      <c r="MKT9" s="155"/>
      <c r="MKU9" s="155"/>
      <c r="MKV9" s="155"/>
      <c r="MKW9" s="155"/>
      <c r="MKX9" s="155"/>
      <c r="MKY9" s="155"/>
      <c r="MKZ9" s="155"/>
      <c r="MLA9" s="155"/>
      <c r="MLB9" s="155"/>
      <c r="MLC9" s="155"/>
      <c r="MLD9" s="155"/>
      <c r="MLE9" s="155"/>
      <c r="MLF9" s="155"/>
      <c r="MLG9" s="155"/>
      <c r="MLH9" s="155"/>
      <c r="MLI9" s="155"/>
      <c r="MLJ9" s="155"/>
      <c r="MLK9" s="155"/>
      <c r="MLL9" s="155"/>
      <c r="MLM9" s="155"/>
      <c r="MLN9" s="155"/>
      <c r="MLO9" s="155"/>
      <c r="MLP9" s="155"/>
      <c r="MLQ9" s="155"/>
      <c r="MLR9" s="155"/>
      <c r="MLS9" s="155"/>
      <c r="MLT9" s="155"/>
      <c r="MLU9" s="155"/>
      <c r="MLV9" s="155"/>
      <c r="MLW9" s="155"/>
      <c r="MLX9" s="155"/>
      <c r="MLY9" s="155"/>
      <c r="MLZ9" s="155"/>
      <c r="MMA9" s="155"/>
      <c r="MMB9" s="155"/>
      <c r="MMC9" s="155"/>
      <c r="MMD9" s="155"/>
      <c r="MME9" s="155"/>
      <c r="MMF9" s="155"/>
      <c r="MMG9" s="155"/>
      <c r="MMH9" s="155"/>
      <c r="MMI9" s="155"/>
      <c r="MMJ9" s="155"/>
      <c r="MMK9" s="155"/>
      <c r="MML9" s="155"/>
      <c r="MMM9" s="155"/>
      <c r="MMN9" s="155"/>
      <c r="MMO9" s="155"/>
      <c r="MMP9" s="155"/>
      <c r="MMQ9" s="155"/>
      <c r="MMR9" s="155"/>
      <c r="MMS9" s="155"/>
      <c r="MMT9" s="155"/>
      <c r="MMU9" s="155"/>
      <c r="MMV9" s="155"/>
      <c r="MMW9" s="155"/>
      <c r="MMX9" s="155"/>
      <c r="MMY9" s="155"/>
      <c r="MMZ9" s="155"/>
      <c r="MNA9" s="155"/>
      <c r="MNB9" s="155"/>
      <c r="MNC9" s="155"/>
      <c r="MND9" s="155"/>
      <c r="MNE9" s="155"/>
      <c r="MNF9" s="155"/>
      <c r="MNG9" s="155"/>
      <c r="MNH9" s="155"/>
      <c r="MNI9" s="155"/>
      <c r="MNJ9" s="155"/>
      <c r="MNK9" s="155"/>
      <c r="MNL9" s="155"/>
      <c r="MNM9" s="155"/>
      <c r="MNN9" s="155"/>
      <c r="MNO9" s="155"/>
      <c r="MNP9" s="155"/>
      <c r="MNQ9" s="155"/>
      <c r="MNR9" s="155"/>
      <c r="MNS9" s="155"/>
      <c r="MNT9" s="155"/>
      <c r="MNU9" s="155"/>
      <c r="MNV9" s="155"/>
      <c r="MNW9" s="155"/>
      <c r="MNX9" s="155"/>
      <c r="MNY9" s="155"/>
      <c r="MNZ9" s="155"/>
      <c r="MOA9" s="155"/>
      <c r="MOB9" s="155"/>
      <c r="MOC9" s="155"/>
      <c r="MOD9" s="155"/>
      <c r="MOE9" s="155"/>
      <c r="MOF9" s="155"/>
      <c r="MOG9" s="155"/>
      <c r="MOH9" s="155"/>
      <c r="MOI9" s="155"/>
      <c r="MOJ9" s="155"/>
      <c r="MOK9" s="155"/>
      <c r="MOL9" s="155"/>
      <c r="MOM9" s="155"/>
      <c r="MON9" s="155"/>
      <c r="MOO9" s="155"/>
      <c r="MOP9" s="155"/>
      <c r="MOQ9" s="155"/>
      <c r="MOR9" s="155"/>
      <c r="MOS9" s="155"/>
      <c r="MOT9" s="155"/>
      <c r="MOU9" s="155"/>
      <c r="MOV9" s="155"/>
      <c r="MOW9" s="155"/>
      <c r="MOX9" s="155"/>
      <c r="MOY9" s="155"/>
      <c r="MOZ9" s="155"/>
      <c r="MPA9" s="155"/>
      <c r="MPB9" s="155"/>
      <c r="MPC9" s="155"/>
      <c r="MPD9" s="155"/>
      <c r="MPE9" s="155"/>
      <c r="MPF9" s="155"/>
      <c r="MPG9" s="155"/>
      <c r="MPH9" s="155"/>
      <c r="MPI9" s="155"/>
      <c r="MPJ9" s="155"/>
      <c r="MPK9" s="155"/>
      <c r="MPL9" s="155"/>
      <c r="MPM9" s="155"/>
      <c r="MPN9" s="155"/>
      <c r="MPO9" s="155"/>
      <c r="MPP9" s="155"/>
      <c r="MPQ9" s="155"/>
      <c r="MPR9" s="155"/>
      <c r="MPS9" s="155"/>
      <c r="MPT9" s="155"/>
      <c r="MPU9" s="155"/>
      <c r="MPV9" s="155"/>
      <c r="MPW9" s="155"/>
      <c r="MPX9" s="155"/>
      <c r="MPY9" s="155"/>
      <c r="MPZ9" s="155"/>
      <c r="MQA9" s="155"/>
      <c r="MQB9" s="155"/>
      <c r="MQC9" s="155"/>
      <c r="MQD9" s="155"/>
      <c r="MQE9" s="155"/>
      <c r="MQF9" s="155"/>
      <c r="MQG9" s="155"/>
      <c r="MQH9" s="155"/>
      <c r="MQI9" s="155"/>
      <c r="MQJ9" s="155"/>
      <c r="MQK9" s="155"/>
      <c r="MQL9" s="155"/>
      <c r="MQM9" s="155"/>
      <c r="MQN9" s="155"/>
      <c r="MQO9" s="155"/>
      <c r="MQP9" s="155"/>
      <c r="MQQ9" s="155"/>
      <c r="MQR9" s="155"/>
      <c r="MQS9" s="155"/>
      <c r="MQT9" s="155"/>
      <c r="MQU9" s="155"/>
      <c r="MQV9" s="155"/>
      <c r="MQW9" s="155"/>
      <c r="MQX9" s="155"/>
      <c r="MQY9" s="155"/>
      <c r="MQZ9" s="155"/>
      <c r="MRA9" s="155"/>
      <c r="MRB9" s="155"/>
      <c r="MRC9" s="155"/>
      <c r="MRD9" s="155"/>
      <c r="MRE9" s="155"/>
      <c r="MRF9" s="155"/>
      <c r="MRG9" s="155"/>
      <c r="MRH9" s="155"/>
      <c r="MRI9" s="155"/>
      <c r="MRJ9" s="155"/>
      <c r="MRK9" s="155"/>
      <c r="MRL9" s="155"/>
      <c r="MRM9" s="155"/>
      <c r="MRN9" s="155"/>
      <c r="MRO9" s="155"/>
      <c r="MRP9" s="155"/>
      <c r="MRQ9" s="155"/>
      <c r="MRR9" s="155"/>
      <c r="MRS9" s="155"/>
      <c r="MRT9" s="155"/>
      <c r="MRU9" s="155"/>
      <c r="MRV9" s="155"/>
      <c r="MRW9" s="155"/>
      <c r="MRX9" s="155"/>
      <c r="MRY9" s="155"/>
      <c r="MRZ9" s="155"/>
      <c r="MSA9" s="155"/>
      <c r="MSB9" s="155"/>
      <c r="MSC9" s="155"/>
      <c r="MSD9" s="155"/>
      <c r="MSE9" s="155"/>
      <c r="MSF9" s="155"/>
      <c r="MSG9" s="155"/>
      <c r="MSH9" s="155"/>
      <c r="MSI9" s="155"/>
      <c r="MSJ9" s="155"/>
      <c r="MSK9" s="155"/>
      <c r="MSL9" s="155"/>
      <c r="MSM9" s="155"/>
      <c r="MSN9" s="155"/>
      <c r="MSO9" s="155"/>
      <c r="MSP9" s="155"/>
      <c r="MSQ9" s="155"/>
      <c r="MSR9" s="155"/>
      <c r="MSS9" s="155"/>
      <c r="MST9" s="155"/>
      <c r="MSU9" s="155"/>
      <c r="MSV9" s="155"/>
      <c r="MSW9" s="155"/>
      <c r="MSX9" s="155"/>
      <c r="MSY9" s="155"/>
      <c r="MSZ9" s="155"/>
      <c r="MTA9" s="155"/>
      <c r="MTB9" s="155"/>
      <c r="MTC9" s="155"/>
      <c r="MTD9" s="155"/>
      <c r="MTE9" s="155"/>
      <c r="MTF9" s="155"/>
      <c r="MTG9" s="155"/>
      <c r="MTH9" s="155"/>
      <c r="MTI9" s="155"/>
      <c r="MTJ9" s="155"/>
      <c r="MTK9" s="155"/>
      <c r="MTL9" s="155"/>
      <c r="MTM9" s="155"/>
      <c r="MTN9" s="155"/>
      <c r="MTO9" s="155"/>
      <c r="MTP9" s="155"/>
      <c r="MTQ9" s="155"/>
      <c r="MTR9" s="155"/>
      <c r="MTS9" s="155"/>
      <c r="MTT9" s="155"/>
      <c r="MTU9" s="155"/>
      <c r="MTV9" s="155"/>
      <c r="MTW9" s="155"/>
      <c r="MTX9" s="155"/>
      <c r="MTY9" s="155"/>
      <c r="MTZ9" s="155"/>
      <c r="MUA9" s="155"/>
      <c r="MUB9" s="155"/>
      <c r="MUC9" s="155"/>
      <c r="MUD9" s="155"/>
      <c r="MUE9" s="155"/>
      <c r="MUF9" s="155"/>
      <c r="MUG9" s="155"/>
      <c r="MUH9" s="155"/>
      <c r="MUI9" s="155"/>
      <c r="MUJ9" s="155"/>
      <c r="MUK9" s="155"/>
      <c r="MUL9" s="155"/>
      <c r="MUM9" s="155"/>
      <c r="MUN9" s="155"/>
      <c r="MUO9" s="155"/>
      <c r="MUP9" s="155"/>
      <c r="MUQ9" s="155"/>
      <c r="MUR9" s="155"/>
      <c r="MUS9" s="155"/>
      <c r="MUT9" s="155"/>
      <c r="MUU9" s="155"/>
      <c r="MUV9" s="155"/>
      <c r="MUW9" s="155"/>
      <c r="MUX9" s="155"/>
      <c r="MUY9" s="155"/>
      <c r="MUZ9" s="155"/>
      <c r="MVA9" s="155"/>
      <c r="MVB9" s="155"/>
      <c r="MVC9" s="155"/>
      <c r="MVD9" s="155"/>
      <c r="MVE9" s="155"/>
      <c r="MVF9" s="155"/>
      <c r="MVG9" s="155"/>
      <c r="MVH9" s="155"/>
      <c r="MVI9" s="155"/>
      <c r="MVJ9" s="155"/>
      <c r="MVK9" s="155"/>
      <c r="MVL9" s="155"/>
      <c r="MVM9" s="155"/>
      <c r="MVN9" s="155"/>
      <c r="MVO9" s="155"/>
      <c r="MVP9" s="155"/>
      <c r="MVQ9" s="155"/>
      <c r="MVR9" s="155"/>
      <c r="MVS9" s="155"/>
      <c r="MVT9" s="155"/>
      <c r="MVU9" s="155"/>
      <c r="MVV9" s="155"/>
      <c r="MVW9" s="155"/>
      <c r="MVX9" s="155"/>
      <c r="MVY9" s="155"/>
      <c r="MVZ9" s="155"/>
      <c r="MWA9" s="155"/>
      <c r="MWB9" s="155"/>
      <c r="MWC9" s="155"/>
      <c r="MWD9" s="155"/>
      <c r="MWE9" s="155"/>
      <c r="MWF9" s="155"/>
      <c r="MWG9" s="155"/>
      <c r="MWH9" s="155"/>
      <c r="MWI9" s="155"/>
      <c r="MWJ9" s="155"/>
      <c r="MWK9" s="155"/>
      <c r="MWL9" s="155"/>
      <c r="MWM9" s="155"/>
      <c r="MWN9" s="155"/>
      <c r="MWO9" s="155"/>
      <c r="MWP9" s="155"/>
      <c r="MWQ9" s="155"/>
      <c r="MWR9" s="155"/>
      <c r="MWS9" s="155"/>
      <c r="MWT9" s="155"/>
      <c r="MWU9" s="155"/>
      <c r="MWV9" s="155"/>
      <c r="MWW9" s="155"/>
      <c r="MWX9" s="155"/>
      <c r="MWY9" s="155"/>
      <c r="MWZ9" s="155"/>
      <c r="MXA9" s="155"/>
      <c r="MXB9" s="155"/>
      <c r="MXC9" s="155"/>
      <c r="MXD9" s="155"/>
      <c r="MXE9" s="155"/>
      <c r="MXF9" s="155"/>
      <c r="MXG9" s="155"/>
      <c r="MXH9" s="155"/>
      <c r="MXI9" s="155"/>
      <c r="MXJ9" s="155"/>
      <c r="MXK9" s="155"/>
      <c r="MXL9" s="155"/>
      <c r="MXM9" s="155"/>
      <c r="MXN9" s="155"/>
      <c r="MXO9" s="155"/>
      <c r="MXP9" s="155"/>
      <c r="MXQ9" s="155"/>
      <c r="MXR9" s="155"/>
      <c r="MXS9" s="155"/>
      <c r="MXT9" s="155"/>
      <c r="MXU9" s="155"/>
      <c r="MXV9" s="155"/>
      <c r="MXW9" s="155"/>
      <c r="MXX9" s="155"/>
      <c r="MXY9" s="155"/>
      <c r="MXZ9" s="155"/>
      <c r="MYA9" s="155"/>
      <c r="MYB9" s="155"/>
      <c r="MYC9" s="155"/>
      <c r="MYD9" s="155"/>
      <c r="MYE9" s="155"/>
      <c r="MYF9" s="155"/>
      <c r="MYG9" s="155"/>
      <c r="MYH9" s="155"/>
      <c r="MYI9" s="155"/>
      <c r="MYJ9" s="155"/>
      <c r="MYK9" s="155"/>
      <c r="MYL9" s="155"/>
      <c r="MYM9" s="155"/>
      <c r="MYN9" s="155"/>
      <c r="MYO9" s="155"/>
      <c r="MYP9" s="155"/>
      <c r="MYQ9" s="155"/>
      <c r="MYR9" s="155"/>
      <c r="MYS9" s="155"/>
      <c r="MYT9" s="155"/>
      <c r="MYU9" s="155"/>
      <c r="MYV9" s="155"/>
      <c r="MYW9" s="155"/>
      <c r="MYX9" s="155"/>
      <c r="MYY9" s="155"/>
      <c r="MYZ9" s="155"/>
      <c r="MZA9" s="155"/>
      <c r="MZB9" s="155"/>
      <c r="MZC9" s="155"/>
      <c r="MZD9" s="155"/>
      <c r="MZE9" s="155"/>
      <c r="MZF9" s="155"/>
      <c r="MZG9" s="155"/>
      <c r="MZH9" s="155"/>
      <c r="MZI9" s="155"/>
      <c r="MZJ9" s="155"/>
      <c r="MZK9" s="155"/>
      <c r="MZL9" s="155"/>
      <c r="MZM9" s="155"/>
      <c r="MZN9" s="155"/>
      <c r="MZO9" s="155"/>
      <c r="MZP9" s="155"/>
      <c r="MZQ9" s="155"/>
      <c r="MZR9" s="155"/>
      <c r="MZS9" s="155"/>
      <c r="MZT9" s="155"/>
      <c r="MZU9" s="155"/>
      <c r="MZV9" s="155"/>
      <c r="MZW9" s="155"/>
      <c r="MZX9" s="155"/>
      <c r="MZY9" s="155"/>
      <c r="MZZ9" s="155"/>
      <c r="NAA9" s="155"/>
      <c r="NAB9" s="155"/>
      <c r="NAC9" s="155"/>
      <c r="NAD9" s="155"/>
      <c r="NAE9" s="155"/>
      <c r="NAF9" s="155"/>
      <c r="NAG9" s="155"/>
      <c r="NAH9" s="155"/>
      <c r="NAI9" s="155"/>
      <c r="NAJ9" s="155"/>
      <c r="NAK9" s="155"/>
      <c r="NAL9" s="155"/>
      <c r="NAM9" s="155"/>
      <c r="NAN9" s="155"/>
      <c r="NAO9" s="155"/>
      <c r="NAP9" s="155"/>
      <c r="NAQ9" s="155"/>
      <c r="NAR9" s="155"/>
      <c r="NAS9" s="155"/>
      <c r="NAT9" s="155"/>
      <c r="NAU9" s="155"/>
      <c r="NAV9" s="155"/>
      <c r="NAW9" s="155"/>
      <c r="NAX9" s="155"/>
      <c r="NAY9" s="155"/>
      <c r="NAZ9" s="155"/>
      <c r="NBA9" s="155"/>
      <c r="NBB9" s="155"/>
      <c r="NBC9" s="155"/>
      <c r="NBD9" s="155"/>
      <c r="NBE9" s="155"/>
      <c r="NBF9" s="155"/>
      <c r="NBG9" s="155"/>
      <c r="NBH9" s="155"/>
      <c r="NBI9" s="155"/>
      <c r="NBJ9" s="155"/>
      <c r="NBK9" s="155"/>
      <c r="NBL9" s="155"/>
      <c r="NBM9" s="155"/>
      <c r="NBN9" s="155"/>
      <c r="NBO9" s="155"/>
      <c r="NBP9" s="155"/>
      <c r="NBQ9" s="155"/>
      <c r="NBR9" s="155"/>
      <c r="NBS9" s="155"/>
      <c r="NBT9" s="155"/>
      <c r="NBU9" s="155"/>
      <c r="NBV9" s="155"/>
      <c r="NBW9" s="155"/>
      <c r="NBX9" s="155"/>
      <c r="NBY9" s="155"/>
      <c r="NBZ9" s="155"/>
      <c r="NCA9" s="155"/>
      <c r="NCB9" s="155"/>
      <c r="NCC9" s="155"/>
      <c r="NCD9" s="155"/>
      <c r="NCE9" s="155"/>
      <c r="NCF9" s="155"/>
      <c r="NCG9" s="155"/>
      <c r="NCH9" s="155"/>
      <c r="NCI9" s="155"/>
      <c r="NCJ9" s="155"/>
      <c r="NCK9" s="155"/>
      <c r="NCL9" s="155"/>
      <c r="NCM9" s="155"/>
      <c r="NCN9" s="155"/>
      <c r="NCO9" s="155"/>
      <c r="NCP9" s="155"/>
      <c r="NCQ9" s="155"/>
      <c r="NCR9" s="155"/>
      <c r="NCS9" s="155"/>
      <c r="NCT9" s="155"/>
      <c r="NCU9" s="155"/>
      <c r="NCV9" s="155"/>
      <c r="NCW9" s="155"/>
      <c r="NCX9" s="155"/>
      <c r="NCY9" s="155"/>
      <c r="NCZ9" s="155"/>
      <c r="NDA9" s="155"/>
      <c r="NDB9" s="155"/>
      <c r="NDC9" s="155"/>
      <c r="NDD9" s="155"/>
      <c r="NDE9" s="155"/>
      <c r="NDF9" s="155"/>
      <c r="NDG9" s="155"/>
      <c r="NDH9" s="155"/>
      <c r="NDI9" s="155"/>
      <c r="NDJ9" s="155"/>
      <c r="NDK9" s="155"/>
      <c r="NDL9" s="155"/>
      <c r="NDM9" s="155"/>
      <c r="NDN9" s="155"/>
      <c r="NDO9" s="155"/>
      <c r="NDP9" s="155"/>
      <c r="NDQ9" s="155"/>
      <c r="NDR9" s="155"/>
      <c r="NDS9" s="155"/>
      <c r="NDT9" s="155"/>
      <c r="NDU9" s="155"/>
      <c r="NDV9" s="155"/>
      <c r="NDW9" s="155"/>
      <c r="NDX9" s="155"/>
      <c r="NDY9" s="155"/>
      <c r="NDZ9" s="155"/>
      <c r="NEA9" s="155"/>
      <c r="NEB9" s="155"/>
      <c r="NEC9" s="155"/>
      <c r="NED9" s="155"/>
      <c r="NEE9" s="155"/>
      <c r="NEF9" s="155"/>
      <c r="NEG9" s="155"/>
      <c r="NEH9" s="155"/>
      <c r="NEI9" s="155"/>
      <c r="NEJ9" s="155"/>
      <c r="NEK9" s="155"/>
      <c r="NEL9" s="155"/>
      <c r="NEM9" s="155"/>
      <c r="NEN9" s="155"/>
      <c r="NEO9" s="155"/>
      <c r="NEP9" s="155"/>
      <c r="NEQ9" s="155"/>
      <c r="NER9" s="155"/>
      <c r="NES9" s="155"/>
      <c r="NET9" s="155"/>
      <c r="NEU9" s="155"/>
      <c r="NEV9" s="155"/>
      <c r="NEW9" s="155"/>
      <c r="NEX9" s="155"/>
      <c r="NEY9" s="155"/>
      <c r="NEZ9" s="155"/>
      <c r="NFA9" s="155"/>
      <c r="NFB9" s="155"/>
      <c r="NFC9" s="155"/>
      <c r="NFD9" s="155"/>
      <c r="NFE9" s="155"/>
      <c r="NFF9" s="155"/>
      <c r="NFG9" s="155"/>
      <c r="NFH9" s="155"/>
      <c r="NFI9" s="155"/>
      <c r="NFJ9" s="155"/>
      <c r="NFK9" s="155"/>
      <c r="NFL9" s="155"/>
      <c r="NFM9" s="155"/>
      <c r="NFN9" s="155"/>
      <c r="NFO9" s="155"/>
      <c r="NFP9" s="155"/>
      <c r="NFQ9" s="155"/>
      <c r="NFR9" s="155"/>
      <c r="NFS9" s="155"/>
      <c r="NFT9" s="155"/>
      <c r="NFU9" s="155"/>
      <c r="NFV9" s="155"/>
      <c r="NFW9" s="155"/>
      <c r="NFX9" s="155"/>
      <c r="NFY9" s="155"/>
      <c r="NFZ9" s="155"/>
      <c r="NGA9" s="155"/>
      <c r="NGB9" s="155"/>
      <c r="NGC9" s="155"/>
      <c r="NGD9" s="155"/>
      <c r="NGE9" s="155"/>
      <c r="NGF9" s="155"/>
      <c r="NGG9" s="155"/>
      <c r="NGH9" s="155"/>
      <c r="NGI9" s="155"/>
      <c r="NGJ9" s="155"/>
      <c r="NGK9" s="155"/>
      <c r="NGL9" s="155"/>
      <c r="NGM9" s="155"/>
      <c r="NGN9" s="155"/>
      <c r="NGO9" s="155"/>
      <c r="NGP9" s="155"/>
      <c r="NGQ9" s="155"/>
      <c r="NGR9" s="155"/>
      <c r="NGS9" s="155"/>
      <c r="NGT9" s="155"/>
      <c r="NGU9" s="155"/>
      <c r="NGV9" s="155"/>
      <c r="NGW9" s="155"/>
      <c r="NGX9" s="155"/>
      <c r="NGY9" s="155"/>
      <c r="NGZ9" s="155"/>
      <c r="NHA9" s="155"/>
      <c r="NHB9" s="155"/>
      <c r="NHC9" s="155"/>
      <c r="NHD9" s="155"/>
      <c r="NHE9" s="155"/>
      <c r="NHF9" s="155"/>
      <c r="NHG9" s="155"/>
      <c r="NHH9" s="155"/>
      <c r="NHI9" s="155"/>
      <c r="NHJ9" s="155"/>
      <c r="NHK9" s="155"/>
      <c r="NHL9" s="155"/>
      <c r="NHM9" s="155"/>
      <c r="NHN9" s="155"/>
      <c r="NHO9" s="155"/>
      <c r="NHP9" s="155"/>
      <c r="NHQ9" s="155"/>
      <c r="NHR9" s="155"/>
      <c r="NHS9" s="155"/>
      <c r="NHT9" s="155"/>
      <c r="NHU9" s="155"/>
      <c r="NHV9" s="155"/>
      <c r="NHW9" s="155"/>
      <c r="NHX9" s="155"/>
      <c r="NHY9" s="155"/>
      <c r="NHZ9" s="155"/>
      <c r="NIA9" s="155"/>
      <c r="NIB9" s="155"/>
      <c r="NIC9" s="155"/>
      <c r="NID9" s="155"/>
      <c r="NIE9" s="155"/>
      <c r="NIF9" s="155"/>
      <c r="NIG9" s="155"/>
      <c r="NIH9" s="155"/>
      <c r="NII9" s="155"/>
      <c r="NIJ9" s="155"/>
      <c r="NIK9" s="155"/>
      <c r="NIL9" s="155"/>
      <c r="NIM9" s="155"/>
      <c r="NIN9" s="155"/>
      <c r="NIO9" s="155"/>
      <c r="NIP9" s="155"/>
      <c r="NIQ9" s="155"/>
      <c r="NIR9" s="155"/>
      <c r="NIS9" s="155"/>
      <c r="NIT9" s="155"/>
      <c r="NIU9" s="155"/>
      <c r="NIV9" s="155"/>
      <c r="NIW9" s="155"/>
      <c r="NIX9" s="155"/>
      <c r="NIY9" s="155"/>
      <c r="NIZ9" s="155"/>
      <c r="NJA9" s="155"/>
      <c r="NJB9" s="155"/>
      <c r="NJC9" s="155"/>
      <c r="NJD9" s="155"/>
      <c r="NJE9" s="155"/>
      <c r="NJF9" s="155"/>
      <c r="NJG9" s="155"/>
      <c r="NJH9" s="155"/>
      <c r="NJI9" s="155"/>
      <c r="NJJ9" s="155"/>
      <c r="NJK9" s="155"/>
      <c r="NJL9" s="155"/>
      <c r="NJM9" s="155"/>
      <c r="NJN9" s="155"/>
      <c r="NJO9" s="155"/>
      <c r="NJP9" s="155"/>
      <c r="NJQ9" s="155"/>
      <c r="NJR9" s="155"/>
      <c r="NJS9" s="155"/>
      <c r="NJT9" s="155"/>
      <c r="NJU9" s="155"/>
      <c r="NJV9" s="155"/>
      <c r="NJW9" s="155"/>
      <c r="NJX9" s="155"/>
      <c r="NJY9" s="155"/>
      <c r="NJZ9" s="155"/>
      <c r="NKA9" s="155"/>
      <c r="NKB9" s="155"/>
      <c r="NKC9" s="155"/>
      <c r="NKD9" s="155"/>
      <c r="NKE9" s="155"/>
      <c r="NKF9" s="155"/>
      <c r="NKG9" s="155"/>
      <c r="NKH9" s="155"/>
      <c r="NKI9" s="155"/>
      <c r="NKJ9" s="155"/>
      <c r="NKK9" s="155"/>
      <c r="NKL9" s="155"/>
      <c r="NKM9" s="155"/>
      <c r="NKN9" s="155"/>
      <c r="NKO9" s="155"/>
      <c r="NKP9" s="155"/>
      <c r="NKQ9" s="155"/>
      <c r="NKR9" s="155"/>
      <c r="NKS9" s="155"/>
      <c r="NKT9" s="155"/>
      <c r="NKU9" s="155"/>
      <c r="NKV9" s="155"/>
      <c r="NKW9" s="155"/>
      <c r="NKX9" s="155"/>
      <c r="NKY9" s="155"/>
      <c r="NKZ9" s="155"/>
      <c r="NLA9" s="155"/>
      <c r="NLB9" s="155"/>
      <c r="NLC9" s="155"/>
      <c r="NLD9" s="155"/>
      <c r="NLE9" s="155"/>
      <c r="NLF9" s="155"/>
      <c r="NLG9" s="155"/>
      <c r="NLH9" s="155"/>
      <c r="NLI9" s="155"/>
      <c r="NLJ9" s="155"/>
      <c r="NLK9" s="155"/>
      <c r="NLL9" s="155"/>
      <c r="NLM9" s="155"/>
      <c r="NLN9" s="155"/>
      <c r="NLO9" s="155"/>
      <c r="NLP9" s="155"/>
      <c r="NLQ9" s="155"/>
      <c r="NLR9" s="155"/>
      <c r="NLS9" s="155"/>
      <c r="NLT9" s="155"/>
      <c r="NLU9" s="155"/>
      <c r="NLV9" s="155"/>
      <c r="NLW9" s="155"/>
      <c r="NLX9" s="155"/>
      <c r="NLY9" s="155"/>
      <c r="NLZ9" s="155"/>
      <c r="NMA9" s="155"/>
      <c r="NMB9" s="155"/>
      <c r="NMC9" s="155"/>
      <c r="NMD9" s="155"/>
      <c r="NME9" s="155"/>
      <c r="NMF9" s="155"/>
      <c r="NMG9" s="155"/>
      <c r="NMH9" s="155"/>
      <c r="NMI9" s="155"/>
      <c r="NMJ9" s="155"/>
      <c r="NMK9" s="155"/>
      <c r="NML9" s="155"/>
      <c r="NMM9" s="155"/>
      <c r="NMN9" s="155"/>
      <c r="NMO9" s="155"/>
      <c r="NMP9" s="155"/>
      <c r="NMQ9" s="155"/>
      <c r="NMR9" s="155"/>
      <c r="NMS9" s="155"/>
      <c r="NMT9" s="155"/>
      <c r="NMU9" s="155"/>
      <c r="NMV9" s="155"/>
      <c r="NMW9" s="155"/>
      <c r="NMX9" s="155"/>
      <c r="NMY9" s="155"/>
      <c r="NMZ9" s="155"/>
      <c r="NNA9" s="155"/>
      <c r="NNB9" s="155"/>
      <c r="NNC9" s="155"/>
      <c r="NND9" s="155"/>
      <c r="NNE9" s="155"/>
      <c r="NNF9" s="155"/>
      <c r="NNG9" s="155"/>
      <c r="NNH9" s="155"/>
      <c r="NNI9" s="155"/>
      <c r="NNJ9" s="155"/>
      <c r="NNK9" s="155"/>
      <c r="NNL9" s="155"/>
      <c r="NNM9" s="155"/>
      <c r="NNN9" s="155"/>
      <c r="NNO9" s="155"/>
      <c r="NNP9" s="155"/>
      <c r="NNQ9" s="155"/>
      <c r="NNR9" s="155"/>
      <c r="NNS9" s="155"/>
      <c r="NNT9" s="155"/>
      <c r="NNU9" s="155"/>
      <c r="NNV9" s="155"/>
      <c r="NNW9" s="155"/>
      <c r="NNX9" s="155"/>
      <c r="NNY9" s="155"/>
      <c r="NNZ9" s="155"/>
      <c r="NOA9" s="155"/>
      <c r="NOB9" s="155"/>
      <c r="NOC9" s="155"/>
      <c r="NOD9" s="155"/>
      <c r="NOE9" s="155"/>
      <c r="NOF9" s="155"/>
      <c r="NOG9" s="155"/>
      <c r="NOH9" s="155"/>
      <c r="NOI9" s="155"/>
      <c r="NOJ9" s="155"/>
      <c r="NOK9" s="155"/>
      <c r="NOL9" s="155"/>
      <c r="NOM9" s="155"/>
      <c r="NON9" s="155"/>
      <c r="NOO9" s="155"/>
      <c r="NOP9" s="155"/>
      <c r="NOQ9" s="155"/>
      <c r="NOR9" s="155"/>
      <c r="NOS9" s="155"/>
      <c r="NOT9" s="155"/>
      <c r="NOU9" s="155"/>
      <c r="NOV9" s="155"/>
      <c r="NOW9" s="155"/>
      <c r="NOX9" s="155"/>
      <c r="NOY9" s="155"/>
      <c r="NOZ9" s="155"/>
      <c r="NPA9" s="155"/>
      <c r="NPB9" s="155"/>
      <c r="NPC9" s="155"/>
      <c r="NPD9" s="155"/>
      <c r="NPE9" s="155"/>
      <c r="NPF9" s="155"/>
      <c r="NPG9" s="155"/>
      <c r="NPH9" s="155"/>
      <c r="NPI9" s="155"/>
      <c r="NPJ9" s="155"/>
      <c r="NPK9" s="155"/>
      <c r="NPL9" s="155"/>
      <c r="NPM9" s="155"/>
      <c r="NPN9" s="155"/>
      <c r="NPO9" s="155"/>
      <c r="NPP9" s="155"/>
      <c r="NPQ9" s="155"/>
      <c r="NPR9" s="155"/>
      <c r="NPS9" s="155"/>
      <c r="NPT9" s="155"/>
      <c r="NPU9" s="155"/>
      <c r="NPV9" s="155"/>
      <c r="NPW9" s="155"/>
      <c r="NPX9" s="155"/>
      <c r="NPY9" s="155"/>
      <c r="NPZ9" s="155"/>
      <c r="NQA9" s="155"/>
      <c r="NQB9" s="155"/>
      <c r="NQC9" s="155"/>
      <c r="NQD9" s="155"/>
      <c r="NQE9" s="155"/>
      <c r="NQF9" s="155"/>
      <c r="NQG9" s="155"/>
      <c r="NQH9" s="155"/>
      <c r="NQI9" s="155"/>
      <c r="NQJ9" s="155"/>
      <c r="NQK9" s="155"/>
      <c r="NQL9" s="155"/>
      <c r="NQM9" s="155"/>
      <c r="NQN9" s="155"/>
      <c r="NQO9" s="155"/>
      <c r="NQP9" s="155"/>
      <c r="NQQ9" s="155"/>
      <c r="NQR9" s="155"/>
      <c r="NQS9" s="155"/>
      <c r="NQT9" s="155"/>
      <c r="NQU9" s="155"/>
      <c r="NQV9" s="155"/>
      <c r="NQW9" s="155"/>
      <c r="NQX9" s="155"/>
      <c r="NQY9" s="155"/>
      <c r="NQZ9" s="155"/>
      <c r="NRA9" s="155"/>
      <c r="NRB9" s="155"/>
      <c r="NRC9" s="155"/>
      <c r="NRD9" s="155"/>
      <c r="NRE9" s="155"/>
      <c r="NRF9" s="155"/>
      <c r="NRG9" s="155"/>
      <c r="NRH9" s="155"/>
      <c r="NRI9" s="155"/>
      <c r="NRJ9" s="155"/>
      <c r="NRK9" s="155"/>
      <c r="NRL9" s="155"/>
      <c r="NRM9" s="155"/>
      <c r="NRN9" s="155"/>
      <c r="NRO9" s="155"/>
      <c r="NRP9" s="155"/>
      <c r="NRQ9" s="155"/>
      <c r="NRR9" s="155"/>
      <c r="NRS9" s="155"/>
      <c r="NRT9" s="155"/>
      <c r="NRU9" s="155"/>
      <c r="NRV9" s="155"/>
      <c r="NRW9" s="155"/>
      <c r="NRX9" s="155"/>
      <c r="NRY9" s="155"/>
      <c r="NRZ9" s="155"/>
      <c r="NSA9" s="155"/>
      <c r="NSB9" s="155"/>
      <c r="NSC9" s="155"/>
      <c r="NSD9" s="155"/>
      <c r="NSE9" s="155"/>
      <c r="NSF9" s="155"/>
      <c r="NSG9" s="155"/>
      <c r="NSH9" s="155"/>
      <c r="NSI9" s="155"/>
      <c r="NSJ9" s="155"/>
      <c r="NSK9" s="155"/>
      <c r="NSL9" s="155"/>
      <c r="NSM9" s="155"/>
      <c r="NSN9" s="155"/>
      <c r="NSO9" s="155"/>
      <c r="NSP9" s="155"/>
      <c r="NSQ9" s="155"/>
      <c r="NSR9" s="155"/>
      <c r="NSS9" s="155"/>
      <c r="NST9" s="155"/>
      <c r="NSU9" s="155"/>
      <c r="NSV9" s="155"/>
      <c r="NSW9" s="155"/>
      <c r="NSX9" s="155"/>
      <c r="NSY9" s="155"/>
      <c r="NSZ9" s="155"/>
      <c r="NTA9" s="155"/>
      <c r="NTB9" s="155"/>
      <c r="NTC9" s="155"/>
      <c r="NTD9" s="155"/>
      <c r="NTE9" s="155"/>
      <c r="NTF9" s="155"/>
      <c r="NTG9" s="155"/>
      <c r="NTH9" s="155"/>
      <c r="NTI9" s="155"/>
      <c r="NTJ9" s="155"/>
      <c r="NTK9" s="155"/>
      <c r="NTL9" s="155"/>
      <c r="NTM9" s="155"/>
      <c r="NTN9" s="155"/>
      <c r="NTO9" s="155"/>
      <c r="NTP9" s="155"/>
      <c r="NTQ9" s="155"/>
      <c r="NTR9" s="155"/>
      <c r="NTS9" s="155"/>
      <c r="NTT9" s="155"/>
      <c r="NTU9" s="155"/>
      <c r="NTV9" s="155"/>
      <c r="NTW9" s="155"/>
      <c r="NTX9" s="155"/>
      <c r="NTY9" s="155"/>
      <c r="NTZ9" s="155"/>
      <c r="NUA9" s="155"/>
      <c r="NUB9" s="155"/>
      <c r="NUC9" s="155"/>
      <c r="NUD9" s="155"/>
      <c r="NUE9" s="155"/>
      <c r="NUF9" s="155"/>
      <c r="NUG9" s="155"/>
      <c r="NUH9" s="155"/>
      <c r="NUI9" s="155"/>
      <c r="NUJ9" s="155"/>
      <c r="NUK9" s="155"/>
      <c r="NUL9" s="155"/>
      <c r="NUM9" s="155"/>
      <c r="NUN9" s="155"/>
      <c r="NUO9" s="155"/>
      <c r="NUP9" s="155"/>
      <c r="NUQ9" s="155"/>
      <c r="NUR9" s="155"/>
      <c r="NUS9" s="155"/>
      <c r="NUT9" s="155"/>
      <c r="NUU9" s="155"/>
      <c r="NUV9" s="155"/>
      <c r="NUW9" s="155"/>
      <c r="NUX9" s="155"/>
      <c r="NUY9" s="155"/>
      <c r="NUZ9" s="155"/>
      <c r="NVA9" s="155"/>
      <c r="NVB9" s="155"/>
      <c r="NVC9" s="155"/>
      <c r="NVD9" s="155"/>
      <c r="NVE9" s="155"/>
      <c r="NVF9" s="155"/>
      <c r="NVG9" s="155"/>
      <c r="NVH9" s="155"/>
      <c r="NVI9" s="155"/>
      <c r="NVJ9" s="155"/>
      <c r="NVK9" s="155"/>
      <c r="NVL9" s="155"/>
      <c r="NVM9" s="155"/>
      <c r="NVN9" s="155"/>
      <c r="NVO9" s="155"/>
      <c r="NVP9" s="155"/>
      <c r="NVQ9" s="155"/>
      <c r="NVR9" s="155"/>
      <c r="NVS9" s="155"/>
      <c r="NVT9" s="155"/>
      <c r="NVU9" s="155"/>
      <c r="NVV9" s="155"/>
      <c r="NVW9" s="155"/>
      <c r="NVX9" s="155"/>
      <c r="NVY9" s="155"/>
      <c r="NVZ9" s="155"/>
      <c r="NWA9" s="155"/>
      <c r="NWB9" s="155"/>
      <c r="NWC9" s="155"/>
      <c r="NWD9" s="155"/>
      <c r="NWE9" s="155"/>
      <c r="NWF9" s="155"/>
      <c r="NWG9" s="155"/>
      <c r="NWH9" s="155"/>
      <c r="NWI9" s="155"/>
      <c r="NWJ9" s="155"/>
      <c r="NWK9" s="155"/>
      <c r="NWL9" s="155"/>
      <c r="NWM9" s="155"/>
      <c r="NWN9" s="155"/>
      <c r="NWO9" s="155"/>
      <c r="NWP9" s="155"/>
      <c r="NWQ9" s="155"/>
      <c r="NWR9" s="155"/>
      <c r="NWS9" s="155"/>
      <c r="NWT9" s="155"/>
      <c r="NWU9" s="155"/>
      <c r="NWV9" s="155"/>
      <c r="NWW9" s="155"/>
      <c r="NWX9" s="155"/>
      <c r="NWY9" s="155"/>
      <c r="NWZ9" s="155"/>
      <c r="NXA9" s="155"/>
      <c r="NXB9" s="155"/>
      <c r="NXC9" s="155"/>
      <c r="NXD9" s="155"/>
      <c r="NXE9" s="155"/>
      <c r="NXF9" s="155"/>
      <c r="NXG9" s="155"/>
      <c r="NXH9" s="155"/>
      <c r="NXI9" s="155"/>
      <c r="NXJ9" s="155"/>
      <c r="NXK9" s="155"/>
      <c r="NXL9" s="155"/>
      <c r="NXM9" s="155"/>
      <c r="NXN9" s="155"/>
      <c r="NXO9" s="155"/>
      <c r="NXP9" s="155"/>
      <c r="NXQ9" s="155"/>
      <c r="NXR9" s="155"/>
      <c r="NXS9" s="155"/>
      <c r="NXT9" s="155"/>
      <c r="NXU9" s="155"/>
      <c r="NXV9" s="155"/>
      <c r="NXW9" s="155"/>
      <c r="NXX9" s="155"/>
      <c r="NXY9" s="155"/>
      <c r="NXZ9" s="155"/>
      <c r="NYA9" s="155"/>
      <c r="NYB9" s="155"/>
      <c r="NYC9" s="155"/>
      <c r="NYD9" s="155"/>
      <c r="NYE9" s="155"/>
      <c r="NYF9" s="155"/>
      <c r="NYG9" s="155"/>
      <c r="NYH9" s="155"/>
      <c r="NYI9" s="155"/>
      <c r="NYJ9" s="155"/>
      <c r="NYK9" s="155"/>
      <c r="NYL9" s="155"/>
      <c r="NYM9" s="155"/>
      <c r="NYN9" s="155"/>
      <c r="NYO9" s="155"/>
      <c r="NYP9" s="155"/>
      <c r="NYQ9" s="155"/>
      <c r="NYR9" s="155"/>
      <c r="NYS9" s="155"/>
      <c r="NYT9" s="155"/>
      <c r="NYU9" s="155"/>
      <c r="NYV9" s="155"/>
      <c r="NYW9" s="155"/>
      <c r="NYX9" s="155"/>
      <c r="NYY9" s="155"/>
      <c r="NYZ9" s="155"/>
      <c r="NZA9" s="155"/>
      <c r="NZB9" s="155"/>
      <c r="NZC9" s="155"/>
      <c r="NZD9" s="155"/>
      <c r="NZE9" s="155"/>
      <c r="NZF9" s="155"/>
      <c r="NZG9" s="155"/>
      <c r="NZH9" s="155"/>
      <c r="NZI9" s="155"/>
      <c r="NZJ9" s="155"/>
      <c r="NZK9" s="155"/>
      <c r="NZL9" s="155"/>
      <c r="NZM9" s="155"/>
      <c r="NZN9" s="155"/>
      <c r="NZO9" s="155"/>
      <c r="NZP9" s="155"/>
      <c r="NZQ9" s="155"/>
      <c r="NZR9" s="155"/>
      <c r="NZS9" s="155"/>
      <c r="NZT9" s="155"/>
      <c r="NZU9" s="155"/>
      <c r="NZV9" s="155"/>
      <c r="NZW9" s="155"/>
      <c r="NZX9" s="155"/>
      <c r="NZY9" s="155"/>
      <c r="NZZ9" s="155"/>
      <c r="OAA9" s="155"/>
      <c r="OAB9" s="155"/>
      <c r="OAC9" s="155"/>
      <c r="OAD9" s="155"/>
      <c r="OAE9" s="155"/>
      <c r="OAF9" s="155"/>
      <c r="OAG9" s="155"/>
      <c r="OAH9" s="155"/>
      <c r="OAI9" s="155"/>
      <c r="OAJ9" s="155"/>
      <c r="OAK9" s="155"/>
      <c r="OAL9" s="155"/>
      <c r="OAM9" s="155"/>
      <c r="OAN9" s="155"/>
      <c r="OAO9" s="155"/>
      <c r="OAP9" s="155"/>
      <c r="OAQ9" s="155"/>
      <c r="OAR9" s="155"/>
      <c r="OAS9" s="155"/>
      <c r="OAT9" s="155"/>
      <c r="OAU9" s="155"/>
      <c r="OAV9" s="155"/>
      <c r="OAW9" s="155"/>
      <c r="OAX9" s="155"/>
      <c r="OAY9" s="155"/>
      <c r="OAZ9" s="155"/>
      <c r="OBA9" s="155"/>
      <c r="OBB9" s="155"/>
      <c r="OBC9" s="155"/>
      <c r="OBD9" s="155"/>
      <c r="OBE9" s="155"/>
      <c r="OBF9" s="155"/>
      <c r="OBG9" s="155"/>
      <c r="OBH9" s="155"/>
      <c r="OBI9" s="155"/>
      <c r="OBJ9" s="155"/>
      <c r="OBK9" s="155"/>
      <c r="OBL9" s="155"/>
      <c r="OBM9" s="155"/>
      <c r="OBN9" s="155"/>
      <c r="OBO9" s="155"/>
      <c r="OBP9" s="155"/>
      <c r="OBQ9" s="155"/>
      <c r="OBR9" s="155"/>
      <c r="OBS9" s="155"/>
      <c r="OBT9" s="155"/>
      <c r="OBU9" s="155"/>
      <c r="OBV9" s="155"/>
      <c r="OBW9" s="155"/>
      <c r="OBX9" s="155"/>
      <c r="OBY9" s="155"/>
      <c r="OBZ9" s="155"/>
      <c r="OCA9" s="155"/>
      <c r="OCB9" s="155"/>
      <c r="OCC9" s="155"/>
      <c r="OCD9" s="155"/>
      <c r="OCE9" s="155"/>
      <c r="OCF9" s="155"/>
      <c r="OCG9" s="155"/>
      <c r="OCH9" s="155"/>
      <c r="OCI9" s="155"/>
      <c r="OCJ9" s="155"/>
      <c r="OCK9" s="155"/>
      <c r="OCL9" s="155"/>
      <c r="OCM9" s="155"/>
      <c r="OCN9" s="155"/>
      <c r="OCO9" s="155"/>
      <c r="OCP9" s="155"/>
      <c r="OCQ9" s="155"/>
      <c r="OCR9" s="155"/>
      <c r="OCS9" s="155"/>
      <c r="OCT9" s="155"/>
      <c r="OCU9" s="155"/>
      <c r="OCV9" s="155"/>
      <c r="OCW9" s="155"/>
      <c r="OCX9" s="155"/>
      <c r="OCY9" s="155"/>
      <c r="OCZ9" s="155"/>
      <c r="ODA9" s="155"/>
      <c r="ODB9" s="155"/>
      <c r="ODC9" s="155"/>
      <c r="ODD9" s="155"/>
      <c r="ODE9" s="155"/>
      <c r="ODF9" s="155"/>
      <c r="ODG9" s="155"/>
      <c r="ODH9" s="155"/>
      <c r="ODI9" s="155"/>
      <c r="ODJ9" s="155"/>
      <c r="ODK9" s="155"/>
      <c r="ODL9" s="155"/>
      <c r="ODM9" s="155"/>
      <c r="ODN9" s="155"/>
      <c r="ODO9" s="155"/>
      <c r="ODP9" s="155"/>
      <c r="ODQ9" s="155"/>
      <c r="ODR9" s="155"/>
      <c r="ODS9" s="155"/>
      <c r="ODT9" s="155"/>
      <c r="ODU9" s="155"/>
      <c r="ODV9" s="155"/>
      <c r="ODW9" s="155"/>
      <c r="ODX9" s="155"/>
      <c r="ODY9" s="155"/>
      <c r="ODZ9" s="155"/>
      <c r="OEA9" s="155"/>
      <c r="OEB9" s="155"/>
      <c r="OEC9" s="155"/>
      <c r="OED9" s="155"/>
      <c r="OEE9" s="155"/>
      <c r="OEF9" s="155"/>
      <c r="OEG9" s="155"/>
      <c r="OEH9" s="155"/>
      <c r="OEI9" s="155"/>
      <c r="OEJ9" s="155"/>
      <c r="OEK9" s="155"/>
      <c r="OEL9" s="155"/>
      <c r="OEM9" s="155"/>
      <c r="OEN9" s="155"/>
      <c r="OEO9" s="155"/>
      <c r="OEP9" s="155"/>
      <c r="OEQ9" s="155"/>
      <c r="OER9" s="155"/>
      <c r="OES9" s="155"/>
      <c r="OET9" s="155"/>
      <c r="OEU9" s="155"/>
      <c r="OEV9" s="155"/>
      <c r="OEW9" s="155"/>
      <c r="OEX9" s="155"/>
      <c r="OEY9" s="155"/>
      <c r="OEZ9" s="155"/>
      <c r="OFA9" s="155"/>
      <c r="OFB9" s="155"/>
      <c r="OFC9" s="155"/>
      <c r="OFD9" s="155"/>
      <c r="OFE9" s="155"/>
      <c r="OFF9" s="155"/>
      <c r="OFG9" s="155"/>
      <c r="OFH9" s="155"/>
      <c r="OFI9" s="155"/>
      <c r="OFJ9" s="155"/>
      <c r="OFK9" s="155"/>
      <c r="OFL9" s="155"/>
      <c r="OFM9" s="155"/>
      <c r="OFN9" s="155"/>
      <c r="OFO9" s="155"/>
      <c r="OFP9" s="155"/>
      <c r="OFQ9" s="155"/>
      <c r="OFR9" s="155"/>
      <c r="OFS9" s="155"/>
      <c r="OFT9" s="155"/>
      <c r="OFU9" s="155"/>
      <c r="OFV9" s="155"/>
      <c r="OFW9" s="155"/>
      <c r="OFX9" s="155"/>
      <c r="OFY9" s="155"/>
      <c r="OFZ9" s="155"/>
      <c r="OGA9" s="155"/>
      <c r="OGB9" s="155"/>
      <c r="OGC9" s="155"/>
      <c r="OGD9" s="155"/>
      <c r="OGE9" s="155"/>
      <c r="OGF9" s="155"/>
      <c r="OGG9" s="155"/>
      <c r="OGH9" s="155"/>
      <c r="OGI9" s="155"/>
      <c r="OGJ9" s="155"/>
      <c r="OGK9" s="155"/>
      <c r="OGL9" s="155"/>
      <c r="OGM9" s="155"/>
      <c r="OGN9" s="155"/>
      <c r="OGO9" s="155"/>
      <c r="OGP9" s="155"/>
      <c r="OGQ9" s="155"/>
      <c r="OGR9" s="155"/>
      <c r="OGS9" s="155"/>
      <c r="OGT9" s="155"/>
      <c r="OGU9" s="155"/>
      <c r="OGV9" s="155"/>
      <c r="OGW9" s="155"/>
      <c r="OGX9" s="155"/>
      <c r="OGY9" s="155"/>
      <c r="OGZ9" s="155"/>
      <c r="OHA9" s="155"/>
      <c r="OHB9" s="155"/>
      <c r="OHC9" s="155"/>
      <c r="OHD9" s="155"/>
      <c r="OHE9" s="155"/>
      <c r="OHF9" s="155"/>
      <c r="OHG9" s="155"/>
      <c r="OHH9" s="155"/>
      <c r="OHI9" s="155"/>
      <c r="OHJ9" s="155"/>
      <c r="OHK9" s="155"/>
      <c r="OHL9" s="155"/>
      <c r="OHM9" s="155"/>
      <c r="OHN9" s="155"/>
      <c r="OHO9" s="155"/>
      <c r="OHP9" s="155"/>
      <c r="OHQ9" s="155"/>
      <c r="OHR9" s="155"/>
      <c r="OHS9" s="155"/>
      <c r="OHT9" s="155"/>
      <c r="OHU9" s="155"/>
      <c r="OHV9" s="155"/>
      <c r="OHW9" s="155"/>
      <c r="OHX9" s="155"/>
      <c r="OHY9" s="155"/>
      <c r="OHZ9" s="155"/>
      <c r="OIA9" s="155"/>
      <c r="OIB9" s="155"/>
      <c r="OIC9" s="155"/>
      <c r="OID9" s="155"/>
      <c r="OIE9" s="155"/>
      <c r="OIF9" s="155"/>
      <c r="OIG9" s="155"/>
      <c r="OIH9" s="155"/>
      <c r="OII9" s="155"/>
      <c r="OIJ9" s="155"/>
      <c r="OIK9" s="155"/>
      <c r="OIL9" s="155"/>
      <c r="OIM9" s="155"/>
      <c r="OIN9" s="155"/>
      <c r="OIO9" s="155"/>
      <c r="OIP9" s="155"/>
      <c r="OIQ9" s="155"/>
      <c r="OIR9" s="155"/>
      <c r="OIS9" s="155"/>
      <c r="OIT9" s="155"/>
      <c r="OIU9" s="155"/>
      <c r="OIV9" s="155"/>
      <c r="OIW9" s="155"/>
      <c r="OIX9" s="155"/>
      <c r="OIY9" s="155"/>
      <c r="OIZ9" s="155"/>
      <c r="OJA9" s="155"/>
      <c r="OJB9" s="155"/>
      <c r="OJC9" s="155"/>
      <c r="OJD9" s="155"/>
      <c r="OJE9" s="155"/>
      <c r="OJF9" s="155"/>
      <c r="OJG9" s="155"/>
      <c r="OJH9" s="155"/>
      <c r="OJI9" s="155"/>
      <c r="OJJ9" s="155"/>
      <c r="OJK9" s="155"/>
      <c r="OJL9" s="155"/>
      <c r="OJM9" s="155"/>
      <c r="OJN9" s="155"/>
      <c r="OJO9" s="155"/>
      <c r="OJP9" s="155"/>
      <c r="OJQ9" s="155"/>
      <c r="OJR9" s="155"/>
      <c r="OJS9" s="155"/>
      <c r="OJT9" s="155"/>
      <c r="OJU9" s="155"/>
      <c r="OJV9" s="155"/>
      <c r="OJW9" s="155"/>
      <c r="OJX9" s="155"/>
      <c r="OJY9" s="155"/>
      <c r="OJZ9" s="155"/>
      <c r="OKA9" s="155"/>
      <c r="OKB9" s="155"/>
      <c r="OKC9" s="155"/>
      <c r="OKD9" s="155"/>
      <c r="OKE9" s="155"/>
      <c r="OKF9" s="155"/>
      <c r="OKG9" s="155"/>
      <c r="OKH9" s="155"/>
      <c r="OKI9" s="155"/>
      <c r="OKJ9" s="155"/>
      <c r="OKK9" s="155"/>
      <c r="OKL9" s="155"/>
      <c r="OKM9" s="155"/>
      <c r="OKN9" s="155"/>
      <c r="OKO9" s="155"/>
      <c r="OKP9" s="155"/>
      <c r="OKQ9" s="155"/>
      <c r="OKR9" s="155"/>
      <c r="OKS9" s="155"/>
      <c r="OKT9" s="155"/>
      <c r="OKU9" s="155"/>
      <c r="OKV9" s="155"/>
      <c r="OKW9" s="155"/>
      <c r="OKX9" s="155"/>
      <c r="OKY9" s="155"/>
      <c r="OKZ9" s="155"/>
      <c r="OLA9" s="155"/>
      <c r="OLB9" s="155"/>
      <c r="OLC9" s="155"/>
      <c r="OLD9" s="155"/>
      <c r="OLE9" s="155"/>
      <c r="OLF9" s="155"/>
      <c r="OLG9" s="155"/>
      <c r="OLH9" s="155"/>
      <c r="OLI9" s="155"/>
      <c r="OLJ9" s="155"/>
      <c r="OLK9" s="155"/>
      <c r="OLL9" s="155"/>
      <c r="OLM9" s="155"/>
      <c r="OLN9" s="155"/>
      <c r="OLO9" s="155"/>
      <c r="OLP9" s="155"/>
      <c r="OLQ9" s="155"/>
      <c r="OLR9" s="155"/>
      <c r="OLS9" s="155"/>
      <c r="OLT9" s="155"/>
      <c r="OLU9" s="155"/>
      <c r="OLV9" s="155"/>
      <c r="OLW9" s="155"/>
      <c r="OLX9" s="155"/>
      <c r="OLY9" s="155"/>
      <c r="OLZ9" s="155"/>
      <c r="OMA9" s="155"/>
      <c r="OMB9" s="155"/>
      <c r="OMC9" s="155"/>
      <c r="OMD9" s="155"/>
      <c r="OME9" s="155"/>
      <c r="OMF9" s="155"/>
      <c r="OMG9" s="155"/>
      <c r="OMH9" s="155"/>
      <c r="OMI9" s="155"/>
      <c r="OMJ9" s="155"/>
      <c r="OMK9" s="155"/>
      <c r="OML9" s="155"/>
      <c r="OMM9" s="155"/>
      <c r="OMN9" s="155"/>
      <c r="OMO9" s="155"/>
      <c r="OMP9" s="155"/>
      <c r="OMQ9" s="155"/>
      <c r="OMR9" s="155"/>
      <c r="OMS9" s="155"/>
      <c r="OMT9" s="155"/>
      <c r="OMU9" s="155"/>
      <c r="OMV9" s="155"/>
      <c r="OMW9" s="155"/>
      <c r="OMX9" s="155"/>
      <c r="OMY9" s="155"/>
      <c r="OMZ9" s="155"/>
      <c r="ONA9" s="155"/>
      <c r="ONB9" s="155"/>
      <c r="ONC9" s="155"/>
      <c r="OND9" s="155"/>
      <c r="ONE9" s="155"/>
      <c r="ONF9" s="155"/>
      <c r="ONG9" s="155"/>
      <c r="ONH9" s="155"/>
      <c r="ONI9" s="155"/>
      <c r="ONJ9" s="155"/>
      <c r="ONK9" s="155"/>
      <c r="ONL9" s="155"/>
      <c r="ONM9" s="155"/>
      <c r="ONN9" s="155"/>
      <c r="ONO9" s="155"/>
      <c r="ONP9" s="155"/>
      <c r="ONQ9" s="155"/>
      <c r="ONR9" s="155"/>
      <c r="ONS9" s="155"/>
      <c r="ONT9" s="155"/>
      <c r="ONU9" s="155"/>
      <c r="ONV9" s="155"/>
      <c r="ONW9" s="155"/>
      <c r="ONX9" s="155"/>
      <c r="ONY9" s="155"/>
      <c r="ONZ9" s="155"/>
      <c r="OOA9" s="155"/>
      <c r="OOB9" s="155"/>
      <c r="OOC9" s="155"/>
      <c r="OOD9" s="155"/>
      <c r="OOE9" s="155"/>
      <c r="OOF9" s="155"/>
      <c r="OOG9" s="155"/>
      <c r="OOH9" s="155"/>
      <c r="OOI9" s="155"/>
      <c r="OOJ9" s="155"/>
      <c r="OOK9" s="155"/>
      <c r="OOL9" s="155"/>
      <c r="OOM9" s="155"/>
      <c r="OON9" s="155"/>
      <c r="OOO9" s="155"/>
      <c r="OOP9" s="155"/>
      <c r="OOQ9" s="155"/>
      <c r="OOR9" s="155"/>
      <c r="OOS9" s="155"/>
      <c r="OOT9" s="155"/>
      <c r="OOU9" s="155"/>
      <c r="OOV9" s="155"/>
      <c r="OOW9" s="155"/>
      <c r="OOX9" s="155"/>
      <c r="OOY9" s="155"/>
      <c r="OOZ9" s="155"/>
      <c r="OPA9" s="155"/>
      <c r="OPB9" s="155"/>
      <c r="OPC9" s="155"/>
      <c r="OPD9" s="155"/>
      <c r="OPE9" s="155"/>
      <c r="OPF9" s="155"/>
      <c r="OPG9" s="155"/>
      <c r="OPH9" s="155"/>
      <c r="OPI9" s="155"/>
      <c r="OPJ9" s="155"/>
      <c r="OPK9" s="155"/>
      <c r="OPL9" s="155"/>
      <c r="OPM9" s="155"/>
      <c r="OPN9" s="155"/>
      <c r="OPO9" s="155"/>
      <c r="OPP9" s="155"/>
      <c r="OPQ9" s="155"/>
      <c r="OPR9" s="155"/>
      <c r="OPS9" s="155"/>
      <c r="OPT9" s="155"/>
      <c r="OPU9" s="155"/>
      <c r="OPV9" s="155"/>
      <c r="OPW9" s="155"/>
      <c r="OPX9" s="155"/>
      <c r="OPY9" s="155"/>
      <c r="OPZ9" s="155"/>
      <c r="OQA9" s="155"/>
      <c r="OQB9" s="155"/>
      <c r="OQC9" s="155"/>
      <c r="OQD9" s="155"/>
      <c r="OQE9" s="155"/>
      <c r="OQF9" s="155"/>
      <c r="OQG9" s="155"/>
      <c r="OQH9" s="155"/>
      <c r="OQI9" s="155"/>
      <c r="OQJ9" s="155"/>
      <c r="OQK9" s="155"/>
      <c r="OQL9" s="155"/>
      <c r="OQM9" s="155"/>
      <c r="OQN9" s="155"/>
      <c r="OQO9" s="155"/>
      <c r="OQP9" s="155"/>
      <c r="OQQ9" s="155"/>
      <c r="OQR9" s="155"/>
      <c r="OQS9" s="155"/>
      <c r="OQT9" s="155"/>
      <c r="OQU9" s="155"/>
      <c r="OQV9" s="155"/>
      <c r="OQW9" s="155"/>
      <c r="OQX9" s="155"/>
      <c r="OQY9" s="155"/>
      <c r="OQZ9" s="155"/>
      <c r="ORA9" s="155"/>
      <c r="ORB9" s="155"/>
      <c r="ORC9" s="155"/>
      <c r="ORD9" s="155"/>
      <c r="ORE9" s="155"/>
      <c r="ORF9" s="155"/>
      <c r="ORG9" s="155"/>
      <c r="ORH9" s="155"/>
      <c r="ORI9" s="155"/>
      <c r="ORJ9" s="155"/>
      <c r="ORK9" s="155"/>
      <c r="ORL9" s="155"/>
      <c r="ORM9" s="155"/>
      <c r="ORN9" s="155"/>
      <c r="ORO9" s="155"/>
      <c r="ORP9" s="155"/>
      <c r="ORQ9" s="155"/>
      <c r="ORR9" s="155"/>
      <c r="ORS9" s="155"/>
      <c r="ORT9" s="155"/>
      <c r="ORU9" s="155"/>
      <c r="ORV9" s="155"/>
      <c r="ORW9" s="155"/>
      <c r="ORX9" s="155"/>
      <c r="ORY9" s="155"/>
      <c r="ORZ9" s="155"/>
      <c r="OSA9" s="155"/>
      <c r="OSB9" s="155"/>
      <c r="OSC9" s="155"/>
      <c r="OSD9" s="155"/>
      <c r="OSE9" s="155"/>
      <c r="OSF9" s="155"/>
      <c r="OSG9" s="155"/>
      <c r="OSH9" s="155"/>
      <c r="OSI9" s="155"/>
      <c r="OSJ9" s="155"/>
      <c r="OSK9" s="155"/>
      <c r="OSL9" s="155"/>
      <c r="OSM9" s="155"/>
      <c r="OSN9" s="155"/>
      <c r="OSO9" s="155"/>
      <c r="OSP9" s="155"/>
      <c r="OSQ9" s="155"/>
      <c r="OSR9" s="155"/>
      <c r="OSS9" s="155"/>
      <c r="OST9" s="155"/>
      <c r="OSU9" s="155"/>
      <c r="OSV9" s="155"/>
      <c r="OSW9" s="155"/>
      <c r="OSX9" s="155"/>
      <c r="OSY9" s="155"/>
      <c r="OSZ9" s="155"/>
      <c r="OTA9" s="155"/>
      <c r="OTB9" s="155"/>
      <c r="OTC9" s="155"/>
      <c r="OTD9" s="155"/>
      <c r="OTE9" s="155"/>
      <c r="OTF9" s="155"/>
      <c r="OTG9" s="155"/>
      <c r="OTH9" s="155"/>
      <c r="OTI9" s="155"/>
      <c r="OTJ9" s="155"/>
      <c r="OTK9" s="155"/>
      <c r="OTL9" s="155"/>
      <c r="OTM9" s="155"/>
      <c r="OTN9" s="155"/>
      <c r="OTO9" s="155"/>
      <c r="OTP9" s="155"/>
      <c r="OTQ9" s="155"/>
      <c r="OTR9" s="155"/>
      <c r="OTS9" s="155"/>
      <c r="OTT9" s="155"/>
      <c r="OTU9" s="155"/>
      <c r="OTV9" s="155"/>
      <c r="OTW9" s="155"/>
      <c r="OTX9" s="155"/>
      <c r="OTY9" s="155"/>
      <c r="OTZ9" s="155"/>
      <c r="OUA9" s="155"/>
      <c r="OUB9" s="155"/>
      <c r="OUC9" s="155"/>
      <c r="OUD9" s="155"/>
      <c r="OUE9" s="155"/>
      <c r="OUF9" s="155"/>
      <c r="OUG9" s="155"/>
      <c r="OUH9" s="155"/>
      <c r="OUI9" s="155"/>
      <c r="OUJ9" s="155"/>
      <c r="OUK9" s="155"/>
      <c r="OUL9" s="155"/>
      <c r="OUM9" s="155"/>
      <c r="OUN9" s="155"/>
      <c r="OUO9" s="155"/>
      <c r="OUP9" s="155"/>
      <c r="OUQ9" s="155"/>
      <c r="OUR9" s="155"/>
      <c r="OUS9" s="155"/>
      <c r="OUT9" s="155"/>
      <c r="OUU9" s="155"/>
      <c r="OUV9" s="155"/>
      <c r="OUW9" s="155"/>
      <c r="OUX9" s="155"/>
      <c r="OUY9" s="155"/>
      <c r="OUZ9" s="155"/>
      <c r="OVA9" s="155"/>
      <c r="OVB9" s="155"/>
      <c r="OVC9" s="155"/>
      <c r="OVD9" s="155"/>
      <c r="OVE9" s="155"/>
      <c r="OVF9" s="155"/>
      <c r="OVG9" s="155"/>
      <c r="OVH9" s="155"/>
      <c r="OVI9" s="155"/>
      <c r="OVJ9" s="155"/>
      <c r="OVK9" s="155"/>
      <c r="OVL9" s="155"/>
      <c r="OVM9" s="155"/>
      <c r="OVN9" s="155"/>
      <c r="OVO9" s="155"/>
      <c r="OVP9" s="155"/>
      <c r="OVQ9" s="155"/>
      <c r="OVR9" s="155"/>
      <c r="OVS9" s="155"/>
      <c r="OVT9" s="155"/>
      <c r="OVU9" s="155"/>
      <c r="OVV9" s="155"/>
      <c r="OVW9" s="155"/>
      <c r="OVX9" s="155"/>
      <c r="OVY9" s="155"/>
      <c r="OVZ9" s="155"/>
      <c r="OWA9" s="155"/>
      <c r="OWB9" s="155"/>
      <c r="OWC9" s="155"/>
      <c r="OWD9" s="155"/>
      <c r="OWE9" s="155"/>
      <c r="OWF9" s="155"/>
      <c r="OWG9" s="155"/>
      <c r="OWH9" s="155"/>
      <c r="OWI9" s="155"/>
      <c r="OWJ9" s="155"/>
      <c r="OWK9" s="155"/>
      <c r="OWL9" s="155"/>
      <c r="OWM9" s="155"/>
      <c r="OWN9" s="155"/>
      <c r="OWO9" s="155"/>
      <c r="OWP9" s="155"/>
      <c r="OWQ9" s="155"/>
      <c r="OWR9" s="155"/>
      <c r="OWS9" s="155"/>
      <c r="OWT9" s="155"/>
      <c r="OWU9" s="155"/>
      <c r="OWV9" s="155"/>
      <c r="OWW9" s="155"/>
      <c r="OWX9" s="155"/>
      <c r="OWY9" s="155"/>
      <c r="OWZ9" s="155"/>
      <c r="OXA9" s="155"/>
      <c r="OXB9" s="155"/>
      <c r="OXC9" s="155"/>
      <c r="OXD9" s="155"/>
      <c r="OXE9" s="155"/>
      <c r="OXF9" s="155"/>
      <c r="OXG9" s="155"/>
      <c r="OXH9" s="155"/>
      <c r="OXI9" s="155"/>
      <c r="OXJ9" s="155"/>
      <c r="OXK9" s="155"/>
      <c r="OXL9" s="155"/>
      <c r="OXM9" s="155"/>
      <c r="OXN9" s="155"/>
      <c r="OXO9" s="155"/>
      <c r="OXP9" s="155"/>
      <c r="OXQ9" s="155"/>
      <c r="OXR9" s="155"/>
      <c r="OXS9" s="155"/>
      <c r="OXT9" s="155"/>
      <c r="OXU9" s="155"/>
      <c r="OXV9" s="155"/>
      <c r="OXW9" s="155"/>
      <c r="OXX9" s="155"/>
      <c r="OXY9" s="155"/>
      <c r="OXZ9" s="155"/>
      <c r="OYA9" s="155"/>
      <c r="OYB9" s="155"/>
      <c r="OYC9" s="155"/>
      <c r="OYD9" s="155"/>
      <c r="OYE9" s="155"/>
      <c r="OYF9" s="155"/>
      <c r="OYG9" s="155"/>
      <c r="OYH9" s="155"/>
      <c r="OYI9" s="155"/>
      <c r="OYJ9" s="155"/>
      <c r="OYK9" s="155"/>
      <c r="OYL9" s="155"/>
      <c r="OYM9" s="155"/>
      <c r="OYN9" s="155"/>
      <c r="OYO9" s="155"/>
      <c r="OYP9" s="155"/>
      <c r="OYQ9" s="155"/>
      <c r="OYR9" s="155"/>
      <c r="OYS9" s="155"/>
      <c r="OYT9" s="155"/>
      <c r="OYU9" s="155"/>
      <c r="OYV9" s="155"/>
      <c r="OYW9" s="155"/>
      <c r="OYX9" s="155"/>
      <c r="OYY9" s="155"/>
      <c r="OYZ9" s="155"/>
      <c r="OZA9" s="155"/>
      <c r="OZB9" s="155"/>
      <c r="OZC9" s="155"/>
      <c r="OZD9" s="155"/>
      <c r="OZE9" s="155"/>
      <c r="OZF9" s="155"/>
      <c r="OZG9" s="155"/>
      <c r="OZH9" s="155"/>
      <c r="OZI9" s="155"/>
      <c r="OZJ9" s="155"/>
      <c r="OZK9" s="155"/>
      <c r="OZL9" s="155"/>
      <c r="OZM9" s="155"/>
      <c r="OZN9" s="155"/>
      <c r="OZO9" s="155"/>
      <c r="OZP9" s="155"/>
      <c r="OZQ9" s="155"/>
      <c r="OZR9" s="155"/>
      <c r="OZS9" s="155"/>
      <c r="OZT9" s="155"/>
      <c r="OZU9" s="155"/>
      <c r="OZV9" s="155"/>
      <c r="OZW9" s="155"/>
      <c r="OZX9" s="155"/>
      <c r="OZY9" s="155"/>
      <c r="OZZ9" s="155"/>
      <c r="PAA9" s="155"/>
      <c r="PAB9" s="155"/>
      <c r="PAC9" s="155"/>
      <c r="PAD9" s="155"/>
      <c r="PAE9" s="155"/>
      <c r="PAF9" s="155"/>
      <c r="PAG9" s="155"/>
      <c r="PAH9" s="155"/>
      <c r="PAI9" s="155"/>
      <c r="PAJ9" s="155"/>
      <c r="PAK9" s="155"/>
      <c r="PAL9" s="155"/>
      <c r="PAM9" s="155"/>
      <c r="PAN9" s="155"/>
      <c r="PAO9" s="155"/>
      <c r="PAP9" s="155"/>
      <c r="PAQ9" s="155"/>
      <c r="PAR9" s="155"/>
      <c r="PAS9" s="155"/>
      <c r="PAT9" s="155"/>
      <c r="PAU9" s="155"/>
      <c r="PAV9" s="155"/>
      <c r="PAW9" s="155"/>
      <c r="PAX9" s="155"/>
      <c r="PAY9" s="155"/>
      <c r="PAZ9" s="155"/>
      <c r="PBA9" s="155"/>
      <c r="PBB9" s="155"/>
      <c r="PBC9" s="155"/>
      <c r="PBD9" s="155"/>
      <c r="PBE9" s="155"/>
      <c r="PBF9" s="155"/>
      <c r="PBG9" s="155"/>
      <c r="PBH9" s="155"/>
      <c r="PBI9" s="155"/>
      <c r="PBJ9" s="155"/>
      <c r="PBK9" s="155"/>
      <c r="PBL9" s="155"/>
      <c r="PBM9" s="155"/>
      <c r="PBN9" s="155"/>
      <c r="PBO9" s="155"/>
      <c r="PBP9" s="155"/>
      <c r="PBQ9" s="155"/>
      <c r="PBR9" s="155"/>
      <c r="PBS9" s="155"/>
      <c r="PBT9" s="155"/>
      <c r="PBU9" s="155"/>
      <c r="PBV9" s="155"/>
      <c r="PBW9" s="155"/>
      <c r="PBX9" s="155"/>
      <c r="PBY9" s="155"/>
      <c r="PBZ9" s="155"/>
      <c r="PCA9" s="155"/>
      <c r="PCB9" s="155"/>
      <c r="PCC9" s="155"/>
      <c r="PCD9" s="155"/>
      <c r="PCE9" s="155"/>
      <c r="PCF9" s="155"/>
      <c r="PCG9" s="155"/>
      <c r="PCH9" s="155"/>
      <c r="PCI9" s="155"/>
      <c r="PCJ9" s="155"/>
      <c r="PCK9" s="155"/>
      <c r="PCL9" s="155"/>
      <c r="PCM9" s="155"/>
      <c r="PCN9" s="155"/>
      <c r="PCO9" s="155"/>
      <c r="PCP9" s="155"/>
      <c r="PCQ9" s="155"/>
      <c r="PCR9" s="155"/>
      <c r="PCS9" s="155"/>
      <c r="PCT9" s="155"/>
      <c r="PCU9" s="155"/>
      <c r="PCV9" s="155"/>
      <c r="PCW9" s="155"/>
      <c r="PCX9" s="155"/>
      <c r="PCY9" s="155"/>
      <c r="PCZ9" s="155"/>
      <c r="PDA9" s="155"/>
      <c r="PDB9" s="155"/>
      <c r="PDC9" s="155"/>
      <c r="PDD9" s="155"/>
      <c r="PDE9" s="155"/>
      <c r="PDF9" s="155"/>
      <c r="PDG9" s="155"/>
      <c r="PDH9" s="155"/>
      <c r="PDI9" s="155"/>
      <c r="PDJ9" s="155"/>
      <c r="PDK9" s="155"/>
      <c r="PDL9" s="155"/>
      <c r="PDM9" s="155"/>
      <c r="PDN9" s="155"/>
      <c r="PDO9" s="155"/>
      <c r="PDP9" s="155"/>
      <c r="PDQ9" s="155"/>
      <c r="PDR9" s="155"/>
      <c r="PDS9" s="155"/>
      <c r="PDT9" s="155"/>
      <c r="PDU9" s="155"/>
      <c r="PDV9" s="155"/>
      <c r="PDW9" s="155"/>
      <c r="PDX9" s="155"/>
      <c r="PDY9" s="155"/>
      <c r="PDZ9" s="155"/>
      <c r="PEA9" s="155"/>
      <c r="PEB9" s="155"/>
      <c r="PEC9" s="155"/>
      <c r="PED9" s="155"/>
      <c r="PEE9" s="155"/>
      <c r="PEF9" s="155"/>
      <c r="PEG9" s="155"/>
      <c r="PEH9" s="155"/>
      <c r="PEI9" s="155"/>
      <c r="PEJ9" s="155"/>
      <c r="PEK9" s="155"/>
      <c r="PEL9" s="155"/>
      <c r="PEM9" s="155"/>
      <c r="PEN9" s="155"/>
      <c r="PEO9" s="155"/>
      <c r="PEP9" s="155"/>
      <c r="PEQ9" s="155"/>
      <c r="PER9" s="155"/>
      <c r="PES9" s="155"/>
      <c r="PET9" s="155"/>
      <c r="PEU9" s="155"/>
      <c r="PEV9" s="155"/>
      <c r="PEW9" s="155"/>
      <c r="PEX9" s="155"/>
      <c r="PEY9" s="155"/>
      <c r="PEZ9" s="155"/>
      <c r="PFA9" s="155"/>
      <c r="PFB9" s="155"/>
      <c r="PFC9" s="155"/>
      <c r="PFD9" s="155"/>
      <c r="PFE9" s="155"/>
      <c r="PFF9" s="155"/>
      <c r="PFG9" s="155"/>
      <c r="PFH9" s="155"/>
      <c r="PFI9" s="155"/>
      <c r="PFJ9" s="155"/>
      <c r="PFK9" s="155"/>
      <c r="PFL9" s="155"/>
      <c r="PFM9" s="155"/>
      <c r="PFN9" s="155"/>
      <c r="PFO9" s="155"/>
      <c r="PFP9" s="155"/>
      <c r="PFQ9" s="155"/>
      <c r="PFR9" s="155"/>
      <c r="PFS9" s="155"/>
      <c r="PFT9" s="155"/>
      <c r="PFU9" s="155"/>
      <c r="PFV9" s="155"/>
      <c r="PFW9" s="155"/>
      <c r="PFX9" s="155"/>
      <c r="PFY9" s="155"/>
      <c r="PFZ9" s="155"/>
      <c r="PGA9" s="155"/>
      <c r="PGB9" s="155"/>
      <c r="PGC9" s="155"/>
      <c r="PGD9" s="155"/>
      <c r="PGE9" s="155"/>
      <c r="PGF9" s="155"/>
      <c r="PGG9" s="155"/>
      <c r="PGH9" s="155"/>
      <c r="PGI9" s="155"/>
      <c r="PGJ9" s="155"/>
      <c r="PGK9" s="155"/>
      <c r="PGL9" s="155"/>
      <c r="PGM9" s="155"/>
      <c r="PGN9" s="155"/>
      <c r="PGO9" s="155"/>
      <c r="PGP9" s="155"/>
      <c r="PGQ9" s="155"/>
      <c r="PGR9" s="155"/>
      <c r="PGS9" s="155"/>
      <c r="PGT9" s="155"/>
      <c r="PGU9" s="155"/>
      <c r="PGV9" s="155"/>
      <c r="PGW9" s="155"/>
      <c r="PGX9" s="155"/>
      <c r="PGY9" s="155"/>
      <c r="PGZ9" s="155"/>
      <c r="PHA9" s="155"/>
      <c r="PHB9" s="155"/>
      <c r="PHC9" s="155"/>
      <c r="PHD9" s="155"/>
      <c r="PHE9" s="155"/>
      <c r="PHF9" s="155"/>
      <c r="PHG9" s="155"/>
      <c r="PHH9" s="155"/>
      <c r="PHI9" s="155"/>
      <c r="PHJ9" s="155"/>
      <c r="PHK9" s="155"/>
      <c r="PHL9" s="155"/>
      <c r="PHM9" s="155"/>
      <c r="PHN9" s="155"/>
      <c r="PHO9" s="155"/>
      <c r="PHP9" s="155"/>
      <c r="PHQ9" s="155"/>
      <c r="PHR9" s="155"/>
      <c r="PHS9" s="155"/>
      <c r="PHT9" s="155"/>
      <c r="PHU9" s="155"/>
      <c r="PHV9" s="155"/>
      <c r="PHW9" s="155"/>
      <c r="PHX9" s="155"/>
      <c r="PHY9" s="155"/>
      <c r="PHZ9" s="155"/>
      <c r="PIA9" s="155"/>
      <c r="PIB9" s="155"/>
      <c r="PIC9" s="155"/>
      <c r="PID9" s="155"/>
      <c r="PIE9" s="155"/>
      <c r="PIF9" s="155"/>
      <c r="PIG9" s="155"/>
      <c r="PIH9" s="155"/>
      <c r="PII9" s="155"/>
      <c r="PIJ9" s="155"/>
      <c r="PIK9" s="155"/>
      <c r="PIL9" s="155"/>
      <c r="PIM9" s="155"/>
      <c r="PIN9" s="155"/>
      <c r="PIO9" s="155"/>
      <c r="PIP9" s="155"/>
      <c r="PIQ9" s="155"/>
      <c r="PIR9" s="155"/>
      <c r="PIS9" s="155"/>
      <c r="PIT9" s="155"/>
      <c r="PIU9" s="155"/>
      <c r="PIV9" s="155"/>
      <c r="PIW9" s="155"/>
      <c r="PIX9" s="155"/>
      <c r="PIY9" s="155"/>
      <c r="PIZ9" s="155"/>
      <c r="PJA9" s="155"/>
      <c r="PJB9" s="155"/>
      <c r="PJC9" s="155"/>
      <c r="PJD9" s="155"/>
      <c r="PJE9" s="155"/>
      <c r="PJF9" s="155"/>
      <c r="PJG9" s="155"/>
      <c r="PJH9" s="155"/>
      <c r="PJI9" s="155"/>
      <c r="PJJ9" s="155"/>
      <c r="PJK9" s="155"/>
      <c r="PJL9" s="155"/>
      <c r="PJM9" s="155"/>
      <c r="PJN9" s="155"/>
      <c r="PJO9" s="155"/>
      <c r="PJP9" s="155"/>
      <c r="PJQ9" s="155"/>
      <c r="PJR9" s="155"/>
      <c r="PJS9" s="155"/>
      <c r="PJT9" s="155"/>
      <c r="PJU9" s="155"/>
      <c r="PJV9" s="155"/>
      <c r="PJW9" s="155"/>
      <c r="PJX9" s="155"/>
      <c r="PJY9" s="155"/>
      <c r="PJZ9" s="155"/>
      <c r="PKA9" s="155"/>
      <c r="PKB9" s="155"/>
      <c r="PKC9" s="155"/>
      <c r="PKD9" s="155"/>
      <c r="PKE9" s="155"/>
      <c r="PKF9" s="155"/>
      <c r="PKG9" s="155"/>
      <c r="PKH9" s="155"/>
      <c r="PKI9" s="155"/>
      <c r="PKJ9" s="155"/>
      <c r="PKK9" s="155"/>
      <c r="PKL9" s="155"/>
      <c r="PKM9" s="155"/>
      <c r="PKN9" s="155"/>
      <c r="PKO9" s="155"/>
      <c r="PKP9" s="155"/>
      <c r="PKQ9" s="155"/>
      <c r="PKR9" s="155"/>
      <c r="PKS9" s="155"/>
      <c r="PKT9" s="155"/>
      <c r="PKU9" s="155"/>
      <c r="PKV9" s="155"/>
      <c r="PKW9" s="155"/>
      <c r="PKX9" s="155"/>
      <c r="PKY9" s="155"/>
      <c r="PKZ9" s="155"/>
      <c r="PLA9" s="155"/>
      <c r="PLB9" s="155"/>
      <c r="PLC9" s="155"/>
      <c r="PLD9" s="155"/>
      <c r="PLE9" s="155"/>
      <c r="PLF9" s="155"/>
      <c r="PLG9" s="155"/>
      <c r="PLH9" s="155"/>
      <c r="PLI9" s="155"/>
      <c r="PLJ9" s="155"/>
      <c r="PLK9" s="155"/>
      <c r="PLL9" s="155"/>
      <c r="PLM9" s="155"/>
      <c r="PLN9" s="155"/>
      <c r="PLO9" s="155"/>
      <c r="PLP9" s="155"/>
      <c r="PLQ9" s="155"/>
      <c r="PLR9" s="155"/>
      <c r="PLS9" s="155"/>
      <c r="PLT9" s="155"/>
      <c r="PLU9" s="155"/>
      <c r="PLV9" s="155"/>
      <c r="PLW9" s="155"/>
      <c r="PLX9" s="155"/>
      <c r="PLY9" s="155"/>
      <c r="PLZ9" s="155"/>
      <c r="PMA9" s="155"/>
      <c r="PMB9" s="155"/>
      <c r="PMC9" s="155"/>
      <c r="PMD9" s="155"/>
      <c r="PME9" s="155"/>
      <c r="PMF9" s="155"/>
      <c r="PMG9" s="155"/>
      <c r="PMH9" s="155"/>
      <c r="PMI9" s="155"/>
      <c r="PMJ9" s="155"/>
      <c r="PMK9" s="155"/>
      <c r="PML9" s="155"/>
      <c r="PMM9" s="155"/>
      <c r="PMN9" s="155"/>
      <c r="PMO9" s="155"/>
      <c r="PMP9" s="155"/>
      <c r="PMQ9" s="155"/>
      <c r="PMR9" s="155"/>
      <c r="PMS9" s="155"/>
      <c r="PMT9" s="155"/>
      <c r="PMU9" s="155"/>
      <c r="PMV9" s="155"/>
      <c r="PMW9" s="155"/>
      <c r="PMX9" s="155"/>
      <c r="PMY9" s="155"/>
      <c r="PMZ9" s="155"/>
      <c r="PNA9" s="155"/>
      <c r="PNB9" s="155"/>
      <c r="PNC9" s="155"/>
      <c r="PND9" s="155"/>
      <c r="PNE9" s="155"/>
      <c r="PNF9" s="155"/>
      <c r="PNG9" s="155"/>
      <c r="PNH9" s="155"/>
      <c r="PNI9" s="155"/>
      <c r="PNJ9" s="155"/>
      <c r="PNK9" s="155"/>
      <c r="PNL9" s="155"/>
      <c r="PNM9" s="155"/>
      <c r="PNN9" s="155"/>
      <c r="PNO9" s="155"/>
      <c r="PNP9" s="155"/>
      <c r="PNQ9" s="155"/>
      <c r="PNR9" s="155"/>
      <c r="PNS9" s="155"/>
      <c r="PNT9" s="155"/>
      <c r="PNU9" s="155"/>
      <c r="PNV9" s="155"/>
      <c r="PNW9" s="155"/>
      <c r="PNX9" s="155"/>
      <c r="PNY9" s="155"/>
      <c r="PNZ9" s="155"/>
      <c r="POA9" s="155"/>
      <c r="POB9" s="155"/>
      <c r="POC9" s="155"/>
      <c r="POD9" s="155"/>
      <c r="POE9" s="155"/>
      <c r="POF9" s="155"/>
      <c r="POG9" s="155"/>
      <c r="POH9" s="155"/>
      <c r="POI9" s="155"/>
      <c r="POJ9" s="155"/>
      <c r="POK9" s="155"/>
      <c r="POL9" s="155"/>
      <c r="POM9" s="155"/>
      <c r="PON9" s="155"/>
      <c r="POO9" s="155"/>
      <c r="POP9" s="155"/>
      <c r="POQ9" s="155"/>
      <c r="POR9" s="155"/>
      <c r="POS9" s="155"/>
      <c r="POT9" s="155"/>
      <c r="POU9" s="155"/>
      <c r="POV9" s="155"/>
      <c r="POW9" s="155"/>
      <c r="POX9" s="155"/>
      <c r="POY9" s="155"/>
      <c r="POZ9" s="155"/>
      <c r="PPA9" s="155"/>
      <c r="PPB9" s="155"/>
      <c r="PPC9" s="155"/>
      <c r="PPD9" s="155"/>
      <c r="PPE9" s="155"/>
      <c r="PPF9" s="155"/>
      <c r="PPG9" s="155"/>
      <c r="PPH9" s="155"/>
      <c r="PPI9" s="155"/>
      <c r="PPJ9" s="155"/>
      <c r="PPK9" s="155"/>
      <c r="PPL9" s="155"/>
      <c r="PPM9" s="155"/>
      <c r="PPN9" s="155"/>
      <c r="PPO9" s="155"/>
      <c r="PPP9" s="155"/>
      <c r="PPQ9" s="155"/>
      <c r="PPR9" s="155"/>
      <c r="PPS9" s="155"/>
      <c r="PPT9" s="155"/>
      <c r="PPU9" s="155"/>
      <c r="PPV9" s="155"/>
      <c r="PPW9" s="155"/>
      <c r="PPX9" s="155"/>
      <c r="PPY9" s="155"/>
      <c r="PPZ9" s="155"/>
      <c r="PQA9" s="155"/>
      <c r="PQB9" s="155"/>
      <c r="PQC9" s="155"/>
      <c r="PQD9" s="155"/>
      <c r="PQE9" s="155"/>
      <c r="PQF9" s="155"/>
      <c r="PQG9" s="155"/>
      <c r="PQH9" s="155"/>
      <c r="PQI9" s="155"/>
      <c r="PQJ9" s="155"/>
      <c r="PQK9" s="155"/>
      <c r="PQL9" s="155"/>
      <c r="PQM9" s="155"/>
      <c r="PQN9" s="155"/>
      <c r="PQO9" s="155"/>
      <c r="PQP9" s="155"/>
      <c r="PQQ9" s="155"/>
      <c r="PQR9" s="155"/>
      <c r="PQS9" s="155"/>
      <c r="PQT9" s="155"/>
      <c r="PQU9" s="155"/>
      <c r="PQV9" s="155"/>
      <c r="PQW9" s="155"/>
      <c r="PQX9" s="155"/>
      <c r="PQY9" s="155"/>
      <c r="PQZ9" s="155"/>
      <c r="PRA9" s="155"/>
      <c r="PRB9" s="155"/>
      <c r="PRC9" s="155"/>
      <c r="PRD9" s="155"/>
      <c r="PRE9" s="155"/>
      <c r="PRF9" s="155"/>
      <c r="PRG9" s="155"/>
      <c r="PRH9" s="155"/>
      <c r="PRI9" s="155"/>
      <c r="PRJ9" s="155"/>
      <c r="PRK9" s="155"/>
      <c r="PRL9" s="155"/>
      <c r="PRM9" s="155"/>
      <c r="PRN9" s="155"/>
      <c r="PRO9" s="155"/>
      <c r="PRP9" s="155"/>
      <c r="PRQ9" s="155"/>
      <c r="PRR9" s="155"/>
      <c r="PRS9" s="155"/>
      <c r="PRT9" s="155"/>
      <c r="PRU9" s="155"/>
      <c r="PRV9" s="155"/>
      <c r="PRW9" s="155"/>
      <c r="PRX9" s="155"/>
      <c r="PRY9" s="155"/>
      <c r="PRZ9" s="155"/>
      <c r="PSA9" s="155"/>
      <c r="PSB9" s="155"/>
      <c r="PSC9" s="155"/>
      <c r="PSD9" s="155"/>
      <c r="PSE9" s="155"/>
      <c r="PSF9" s="155"/>
      <c r="PSG9" s="155"/>
      <c r="PSH9" s="155"/>
      <c r="PSI9" s="155"/>
      <c r="PSJ9" s="155"/>
      <c r="PSK9" s="155"/>
      <c r="PSL9" s="155"/>
      <c r="PSM9" s="155"/>
      <c r="PSN9" s="155"/>
      <c r="PSO9" s="155"/>
      <c r="PSP9" s="155"/>
      <c r="PSQ9" s="155"/>
      <c r="PSR9" s="155"/>
      <c r="PSS9" s="155"/>
      <c r="PST9" s="155"/>
      <c r="PSU9" s="155"/>
      <c r="PSV9" s="155"/>
      <c r="PSW9" s="155"/>
      <c r="PSX9" s="155"/>
      <c r="PSY9" s="155"/>
      <c r="PSZ9" s="155"/>
      <c r="PTA9" s="155"/>
      <c r="PTB9" s="155"/>
      <c r="PTC9" s="155"/>
      <c r="PTD9" s="155"/>
      <c r="PTE9" s="155"/>
      <c r="PTF9" s="155"/>
      <c r="PTG9" s="155"/>
      <c r="PTH9" s="155"/>
      <c r="PTI9" s="155"/>
      <c r="PTJ9" s="155"/>
      <c r="PTK9" s="155"/>
      <c r="PTL9" s="155"/>
      <c r="PTM9" s="155"/>
      <c r="PTN9" s="155"/>
      <c r="PTO9" s="155"/>
      <c r="PTP9" s="155"/>
      <c r="PTQ9" s="155"/>
      <c r="PTR9" s="155"/>
      <c r="PTS9" s="155"/>
      <c r="PTT9" s="155"/>
      <c r="PTU9" s="155"/>
      <c r="PTV9" s="155"/>
      <c r="PTW9" s="155"/>
      <c r="PTX9" s="155"/>
      <c r="PTY9" s="155"/>
      <c r="PTZ9" s="155"/>
      <c r="PUA9" s="155"/>
      <c r="PUB9" s="155"/>
      <c r="PUC9" s="155"/>
      <c r="PUD9" s="155"/>
      <c r="PUE9" s="155"/>
      <c r="PUF9" s="155"/>
      <c r="PUG9" s="155"/>
      <c r="PUH9" s="155"/>
      <c r="PUI9" s="155"/>
      <c r="PUJ9" s="155"/>
      <c r="PUK9" s="155"/>
      <c r="PUL9" s="155"/>
      <c r="PUM9" s="155"/>
      <c r="PUN9" s="155"/>
      <c r="PUO9" s="155"/>
      <c r="PUP9" s="155"/>
      <c r="PUQ9" s="155"/>
      <c r="PUR9" s="155"/>
      <c r="PUS9" s="155"/>
      <c r="PUT9" s="155"/>
      <c r="PUU9" s="155"/>
      <c r="PUV9" s="155"/>
      <c r="PUW9" s="155"/>
      <c r="PUX9" s="155"/>
      <c r="PUY9" s="155"/>
      <c r="PUZ9" s="155"/>
      <c r="PVA9" s="155"/>
      <c r="PVB9" s="155"/>
      <c r="PVC9" s="155"/>
      <c r="PVD9" s="155"/>
      <c r="PVE9" s="155"/>
      <c r="PVF9" s="155"/>
      <c r="PVG9" s="155"/>
      <c r="PVH9" s="155"/>
      <c r="PVI9" s="155"/>
      <c r="PVJ9" s="155"/>
      <c r="PVK9" s="155"/>
      <c r="PVL9" s="155"/>
      <c r="PVM9" s="155"/>
      <c r="PVN9" s="155"/>
      <c r="PVO9" s="155"/>
      <c r="PVP9" s="155"/>
      <c r="PVQ9" s="155"/>
      <c r="PVR9" s="155"/>
      <c r="PVS9" s="155"/>
      <c r="PVT9" s="155"/>
      <c r="PVU9" s="155"/>
      <c r="PVV9" s="155"/>
      <c r="PVW9" s="155"/>
      <c r="PVX9" s="155"/>
      <c r="PVY9" s="155"/>
      <c r="PVZ9" s="155"/>
      <c r="PWA9" s="155"/>
      <c r="PWB9" s="155"/>
      <c r="PWC9" s="155"/>
      <c r="PWD9" s="155"/>
      <c r="PWE9" s="155"/>
      <c r="PWF9" s="155"/>
      <c r="PWG9" s="155"/>
      <c r="PWH9" s="155"/>
      <c r="PWI9" s="155"/>
      <c r="PWJ9" s="155"/>
      <c r="PWK9" s="155"/>
      <c r="PWL9" s="155"/>
      <c r="PWM9" s="155"/>
      <c r="PWN9" s="155"/>
      <c r="PWO9" s="155"/>
      <c r="PWP9" s="155"/>
      <c r="PWQ9" s="155"/>
      <c r="PWR9" s="155"/>
      <c r="PWS9" s="155"/>
      <c r="PWT9" s="155"/>
      <c r="PWU9" s="155"/>
      <c r="PWV9" s="155"/>
      <c r="PWW9" s="155"/>
      <c r="PWX9" s="155"/>
      <c r="PWY9" s="155"/>
      <c r="PWZ9" s="155"/>
      <c r="PXA9" s="155"/>
      <c r="PXB9" s="155"/>
      <c r="PXC9" s="155"/>
      <c r="PXD9" s="155"/>
      <c r="PXE9" s="155"/>
      <c r="PXF9" s="155"/>
      <c r="PXG9" s="155"/>
      <c r="PXH9" s="155"/>
      <c r="PXI9" s="155"/>
      <c r="PXJ9" s="155"/>
      <c r="PXK9" s="155"/>
      <c r="PXL9" s="155"/>
      <c r="PXM9" s="155"/>
      <c r="PXN9" s="155"/>
      <c r="PXO9" s="155"/>
      <c r="PXP9" s="155"/>
      <c r="PXQ9" s="155"/>
      <c r="PXR9" s="155"/>
      <c r="PXS9" s="155"/>
      <c r="PXT9" s="155"/>
      <c r="PXU9" s="155"/>
      <c r="PXV9" s="155"/>
      <c r="PXW9" s="155"/>
      <c r="PXX9" s="155"/>
      <c r="PXY9" s="155"/>
      <c r="PXZ9" s="155"/>
      <c r="PYA9" s="155"/>
      <c r="PYB9" s="155"/>
      <c r="PYC9" s="155"/>
      <c r="PYD9" s="155"/>
      <c r="PYE9" s="155"/>
      <c r="PYF9" s="155"/>
      <c r="PYG9" s="155"/>
      <c r="PYH9" s="155"/>
      <c r="PYI9" s="155"/>
      <c r="PYJ9" s="155"/>
      <c r="PYK9" s="155"/>
      <c r="PYL9" s="155"/>
      <c r="PYM9" s="155"/>
      <c r="PYN9" s="155"/>
      <c r="PYO9" s="155"/>
      <c r="PYP9" s="155"/>
      <c r="PYQ9" s="155"/>
      <c r="PYR9" s="155"/>
      <c r="PYS9" s="155"/>
      <c r="PYT9" s="155"/>
      <c r="PYU9" s="155"/>
      <c r="PYV9" s="155"/>
      <c r="PYW9" s="155"/>
      <c r="PYX9" s="155"/>
      <c r="PYY9" s="155"/>
      <c r="PYZ9" s="155"/>
      <c r="PZA9" s="155"/>
      <c r="PZB9" s="155"/>
      <c r="PZC9" s="155"/>
      <c r="PZD9" s="155"/>
      <c r="PZE9" s="155"/>
      <c r="PZF9" s="155"/>
      <c r="PZG9" s="155"/>
      <c r="PZH9" s="155"/>
      <c r="PZI9" s="155"/>
      <c r="PZJ9" s="155"/>
      <c r="PZK9" s="155"/>
      <c r="PZL9" s="155"/>
      <c r="PZM9" s="155"/>
      <c r="PZN9" s="155"/>
      <c r="PZO9" s="155"/>
      <c r="PZP9" s="155"/>
      <c r="PZQ9" s="155"/>
      <c r="PZR9" s="155"/>
      <c r="PZS9" s="155"/>
      <c r="PZT9" s="155"/>
      <c r="PZU9" s="155"/>
      <c r="PZV9" s="155"/>
      <c r="PZW9" s="155"/>
      <c r="PZX9" s="155"/>
      <c r="PZY9" s="155"/>
      <c r="PZZ9" s="155"/>
      <c r="QAA9" s="155"/>
      <c r="QAB9" s="155"/>
      <c r="QAC9" s="155"/>
      <c r="QAD9" s="155"/>
      <c r="QAE9" s="155"/>
      <c r="QAF9" s="155"/>
      <c r="QAG9" s="155"/>
      <c r="QAH9" s="155"/>
      <c r="QAI9" s="155"/>
      <c r="QAJ9" s="155"/>
      <c r="QAK9" s="155"/>
      <c r="QAL9" s="155"/>
      <c r="QAM9" s="155"/>
      <c r="QAN9" s="155"/>
      <c r="QAO9" s="155"/>
      <c r="QAP9" s="155"/>
      <c r="QAQ9" s="155"/>
      <c r="QAR9" s="155"/>
      <c r="QAS9" s="155"/>
      <c r="QAT9" s="155"/>
      <c r="QAU9" s="155"/>
      <c r="QAV9" s="155"/>
      <c r="QAW9" s="155"/>
      <c r="QAX9" s="155"/>
      <c r="QAY9" s="155"/>
      <c r="QAZ9" s="155"/>
      <c r="QBA9" s="155"/>
      <c r="QBB9" s="155"/>
      <c r="QBC9" s="155"/>
      <c r="QBD9" s="155"/>
      <c r="QBE9" s="155"/>
      <c r="QBF9" s="155"/>
      <c r="QBG9" s="155"/>
      <c r="QBH9" s="155"/>
      <c r="QBI9" s="155"/>
      <c r="QBJ9" s="155"/>
      <c r="QBK9" s="155"/>
      <c r="QBL9" s="155"/>
      <c r="QBM9" s="155"/>
      <c r="QBN9" s="155"/>
      <c r="QBO9" s="155"/>
      <c r="QBP9" s="155"/>
      <c r="QBQ9" s="155"/>
      <c r="QBR9" s="155"/>
      <c r="QBS9" s="155"/>
      <c r="QBT9" s="155"/>
      <c r="QBU9" s="155"/>
      <c r="QBV9" s="155"/>
      <c r="QBW9" s="155"/>
      <c r="QBX9" s="155"/>
      <c r="QBY9" s="155"/>
      <c r="QBZ9" s="155"/>
      <c r="QCA9" s="155"/>
      <c r="QCB9" s="155"/>
      <c r="QCC9" s="155"/>
      <c r="QCD9" s="155"/>
      <c r="QCE9" s="155"/>
      <c r="QCF9" s="155"/>
      <c r="QCG9" s="155"/>
      <c r="QCH9" s="155"/>
      <c r="QCI9" s="155"/>
      <c r="QCJ9" s="155"/>
      <c r="QCK9" s="155"/>
      <c r="QCL9" s="155"/>
      <c r="QCM9" s="155"/>
      <c r="QCN9" s="155"/>
      <c r="QCO9" s="155"/>
      <c r="QCP9" s="155"/>
      <c r="QCQ9" s="155"/>
      <c r="QCR9" s="155"/>
      <c r="QCS9" s="155"/>
      <c r="QCT9" s="155"/>
      <c r="QCU9" s="155"/>
      <c r="QCV9" s="155"/>
      <c r="QCW9" s="155"/>
      <c r="QCX9" s="155"/>
      <c r="QCY9" s="155"/>
      <c r="QCZ9" s="155"/>
      <c r="QDA9" s="155"/>
      <c r="QDB9" s="155"/>
      <c r="QDC9" s="155"/>
      <c r="QDD9" s="155"/>
      <c r="QDE9" s="155"/>
      <c r="QDF9" s="155"/>
      <c r="QDG9" s="155"/>
      <c r="QDH9" s="155"/>
      <c r="QDI9" s="155"/>
      <c r="QDJ9" s="155"/>
      <c r="QDK9" s="155"/>
      <c r="QDL9" s="155"/>
      <c r="QDM9" s="155"/>
      <c r="QDN9" s="155"/>
      <c r="QDO9" s="155"/>
      <c r="QDP9" s="155"/>
      <c r="QDQ9" s="155"/>
      <c r="QDR9" s="155"/>
      <c r="QDS9" s="155"/>
      <c r="QDT9" s="155"/>
      <c r="QDU9" s="155"/>
      <c r="QDV9" s="155"/>
      <c r="QDW9" s="155"/>
      <c r="QDX9" s="155"/>
      <c r="QDY9" s="155"/>
      <c r="QDZ9" s="155"/>
      <c r="QEA9" s="155"/>
      <c r="QEB9" s="155"/>
      <c r="QEC9" s="155"/>
      <c r="QED9" s="155"/>
      <c r="QEE9" s="155"/>
      <c r="QEF9" s="155"/>
      <c r="QEG9" s="155"/>
      <c r="QEH9" s="155"/>
      <c r="QEI9" s="155"/>
      <c r="QEJ9" s="155"/>
      <c r="QEK9" s="155"/>
      <c r="QEL9" s="155"/>
      <c r="QEM9" s="155"/>
      <c r="QEN9" s="155"/>
      <c r="QEO9" s="155"/>
      <c r="QEP9" s="155"/>
      <c r="QEQ9" s="155"/>
      <c r="QER9" s="155"/>
      <c r="QES9" s="155"/>
      <c r="QET9" s="155"/>
      <c r="QEU9" s="155"/>
      <c r="QEV9" s="155"/>
      <c r="QEW9" s="155"/>
      <c r="QEX9" s="155"/>
      <c r="QEY9" s="155"/>
      <c r="QEZ9" s="155"/>
      <c r="QFA9" s="155"/>
      <c r="QFB9" s="155"/>
      <c r="QFC9" s="155"/>
      <c r="QFD9" s="155"/>
      <c r="QFE9" s="155"/>
      <c r="QFF9" s="155"/>
      <c r="QFG9" s="155"/>
      <c r="QFH9" s="155"/>
      <c r="QFI9" s="155"/>
      <c r="QFJ9" s="155"/>
      <c r="QFK9" s="155"/>
      <c r="QFL9" s="155"/>
      <c r="QFM9" s="155"/>
      <c r="QFN9" s="155"/>
      <c r="QFO9" s="155"/>
      <c r="QFP9" s="155"/>
      <c r="QFQ9" s="155"/>
      <c r="QFR9" s="155"/>
      <c r="QFS9" s="155"/>
      <c r="QFT9" s="155"/>
      <c r="QFU9" s="155"/>
      <c r="QFV9" s="155"/>
      <c r="QFW9" s="155"/>
      <c r="QFX9" s="155"/>
      <c r="QFY9" s="155"/>
      <c r="QFZ9" s="155"/>
      <c r="QGA9" s="155"/>
      <c r="QGB9" s="155"/>
      <c r="QGC9" s="155"/>
      <c r="QGD9" s="155"/>
      <c r="QGE9" s="155"/>
      <c r="QGF9" s="155"/>
      <c r="QGG9" s="155"/>
      <c r="QGH9" s="155"/>
      <c r="QGI9" s="155"/>
      <c r="QGJ9" s="155"/>
      <c r="QGK9" s="155"/>
      <c r="QGL9" s="155"/>
      <c r="QGM9" s="155"/>
      <c r="QGN9" s="155"/>
      <c r="QGO9" s="155"/>
      <c r="QGP9" s="155"/>
      <c r="QGQ9" s="155"/>
      <c r="QGR9" s="155"/>
      <c r="QGS9" s="155"/>
      <c r="QGT9" s="155"/>
      <c r="QGU9" s="155"/>
      <c r="QGV9" s="155"/>
      <c r="QGW9" s="155"/>
      <c r="QGX9" s="155"/>
      <c r="QGY9" s="155"/>
      <c r="QGZ9" s="155"/>
      <c r="QHA9" s="155"/>
      <c r="QHB9" s="155"/>
      <c r="QHC9" s="155"/>
      <c r="QHD9" s="155"/>
      <c r="QHE9" s="155"/>
      <c r="QHF9" s="155"/>
      <c r="QHG9" s="155"/>
      <c r="QHH9" s="155"/>
      <c r="QHI9" s="155"/>
      <c r="QHJ9" s="155"/>
      <c r="QHK9" s="155"/>
      <c r="QHL9" s="155"/>
      <c r="QHM9" s="155"/>
      <c r="QHN9" s="155"/>
      <c r="QHO9" s="155"/>
      <c r="QHP9" s="155"/>
      <c r="QHQ9" s="155"/>
      <c r="QHR9" s="155"/>
      <c r="QHS9" s="155"/>
      <c r="QHT9" s="155"/>
      <c r="QHU9" s="155"/>
      <c r="QHV9" s="155"/>
      <c r="QHW9" s="155"/>
      <c r="QHX9" s="155"/>
      <c r="QHY9" s="155"/>
      <c r="QHZ9" s="155"/>
      <c r="QIA9" s="155"/>
      <c r="QIB9" s="155"/>
      <c r="QIC9" s="155"/>
      <c r="QID9" s="155"/>
      <c r="QIE9" s="155"/>
      <c r="QIF9" s="155"/>
      <c r="QIG9" s="155"/>
      <c r="QIH9" s="155"/>
      <c r="QII9" s="155"/>
      <c r="QIJ9" s="155"/>
      <c r="QIK9" s="155"/>
      <c r="QIL9" s="155"/>
      <c r="QIM9" s="155"/>
      <c r="QIN9" s="155"/>
      <c r="QIO9" s="155"/>
      <c r="QIP9" s="155"/>
      <c r="QIQ9" s="155"/>
      <c r="QIR9" s="155"/>
      <c r="QIS9" s="155"/>
      <c r="QIT9" s="155"/>
      <c r="QIU9" s="155"/>
      <c r="QIV9" s="155"/>
      <c r="QIW9" s="155"/>
      <c r="QIX9" s="155"/>
      <c r="QIY9" s="155"/>
      <c r="QIZ9" s="155"/>
      <c r="QJA9" s="155"/>
      <c r="QJB9" s="155"/>
      <c r="QJC9" s="155"/>
      <c r="QJD9" s="155"/>
      <c r="QJE9" s="155"/>
      <c r="QJF9" s="155"/>
      <c r="QJG9" s="155"/>
      <c r="QJH9" s="155"/>
      <c r="QJI9" s="155"/>
      <c r="QJJ9" s="155"/>
      <c r="QJK9" s="155"/>
      <c r="QJL9" s="155"/>
      <c r="QJM9" s="155"/>
      <c r="QJN9" s="155"/>
      <c r="QJO9" s="155"/>
      <c r="QJP9" s="155"/>
      <c r="QJQ9" s="155"/>
      <c r="QJR9" s="155"/>
      <c r="QJS9" s="155"/>
      <c r="QJT9" s="155"/>
      <c r="QJU9" s="155"/>
      <c r="QJV9" s="155"/>
      <c r="QJW9" s="155"/>
      <c r="QJX9" s="155"/>
      <c r="QJY9" s="155"/>
      <c r="QJZ9" s="155"/>
      <c r="QKA9" s="155"/>
      <c r="QKB9" s="155"/>
      <c r="QKC9" s="155"/>
      <c r="QKD9" s="155"/>
      <c r="QKE9" s="155"/>
      <c r="QKF9" s="155"/>
      <c r="QKG9" s="155"/>
      <c r="QKH9" s="155"/>
      <c r="QKI9" s="155"/>
      <c r="QKJ9" s="155"/>
      <c r="QKK9" s="155"/>
      <c r="QKL9" s="155"/>
      <c r="QKM9" s="155"/>
      <c r="QKN9" s="155"/>
      <c r="QKO9" s="155"/>
      <c r="QKP9" s="155"/>
      <c r="QKQ9" s="155"/>
      <c r="QKR9" s="155"/>
      <c r="QKS9" s="155"/>
      <c r="QKT9" s="155"/>
      <c r="QKU9" s="155"/>
      <c r="QKV9" s="155"/>
      <c r="QKW9" s="155"/>
      <c r="QKX9" s="155"/>
      <c r="QKY9" s="155"/>
      <c r="QKZ9" s="155"/>
      <c r="QLA9" s="155"/>
      <c r="QLB9" s="155"/>
      <c r="QLC9" s="155"/>
      <c r="QLD9" s="155"/>
      <c r="QLE9" s="155"/>
      <c r="QLF9" s="155"/>
      <c r="QLG9" s="155"/>
      <c r="QLH9" s="155"/>
      <c r="QLI9" s="155"/>
      <c r="QLJ9" s="155"/>
      <c r="QLK9" s="155"/>
      <c r="QLL9" s="155"/>
      <c r="QLM9" s="155"/>
      <c r="QLN9" s="155"/>
      <c r="QLO9" s="155"/>
      <c r="QLP9" s="155"/>
      <c r="QLQ9" s="155"/>
      <c r="QLR9" s="155"/>
      <c r="QLS9" s="155"/>
      <c r="QLT9" s="155"/>
      <c r="QLU9" s="155"/>
      <c r="QLV9" s="155"/>
      <c r="QLW9" s="155"/>
      <c r="QLX9" s="155"/>
      <c r="QLY9" s="155"/>
      <c r="QLZ9" s="155"/>
      <c r="QMA9" s="155"/>
      <c r="QMB9" s="155"/>
      <c r="QMC9" s="155"/>
      <c r="QMD9" s="155"/>
      <c r="QME9" s="155"/>
      <c r="QMF9" s="155"/>
      <c r="QMG9" s="155"/>
      <c r="QMH9" s="155"/>
      <c r="QMI9" s="155"/>
      <c r="QMJ9" s="155"/>
      <c r="QMK9" s="155"/>
      <c r="QML9" s="155"/>
      <c r="QMM9" s="155"/>
      <c r="QMN9" s="155"/>
      <c r="QMO9" s="155"/>
      <c r="QMP9" s="155"/>
      <c r="QMQ9" s="155"/>
      <c r="QMR9" s="155"/>
      <c r="QMS9" s="155"/>
      <c r="QMT9" s="155"/>
      <c r="QMU9" s="155"/>
      <c r="QMV9" s="155"/>
      <c r="QMW9" s="155"/>
      <c r="QMX9" s="155"/>
      <c r="QMY9" s="155"/>
      <c r="QMZ9" s="155"/>
      <c r="QNA9" s="155"/>
      <c r="QNB9" s="155"/>
      <c r="QNC9" s="155"/>
      <c r="QND9" s="155"/>
      <c r="QNE9" s="155"/>
      <c r="QNF9" s="155"/>
      <c r="QNG9" s="155"/>
      <c r="QNH9" s="155"/>
      <c r="QNI9" s="155"/>
      <c r="QNJ9" s="155"/>
      <c r="QNK9" s="155"/>
      <c r="QNL9" s="155"/>
      <c r="QNM9" s="155"/>
      <c r="QNN9" s="155"/>
      <c r="QNO9" s="155"/>
      <c r="QNP9" s="155"/>
      <c r="QNQ9" s="155"/>
      <c r="QNR9" s="155"/>
      <c r="QNS9" s="155"/>
      <c r="QNT9" s="155"/>
      <c r="QNU9" s="155"/>
      <c r="QNV9" s="155"/>
      <c r="QNW9" s="155"/>
      <c r="QNX9" s="155"/>
      <c r="QNY9" s="155"/>
      <c r="QNZ9" s="155"/>
      <c r="QOA9" s="155"/>
      <c r="QOB9" s="155"/>
      <c r="QOC9" s="155"/>
      <c r="QOD9" s="155"/>
      <c r="QOE9" s="155"/>
      <c r="QOF9" s="155"/>
      <c r="QOG9" s="155"/>
      <c r="QOH9" s="155"/>
      <c r="QOI9" s="155"/>
      <c r="QOJ9" s="155"/>
      <c r="QOK9" s="155"/>
      <c r="QOL9" s="155"/>
      <c r="QOM9" s="155"/>
      <c r="QON9" s="155"/>
      <c r="QOO9" s="155"/>
      <c r="QOP9" s="155"/>
      <c r="QOQ9" s="155"/>
      <c r="QOR9" s="155"/>
      <c r="QOS9" s="155"/>
      <c r="QOT9" s="155"/>
      <c r="QOU9" s="155"/>
      <c r="QOV9" s="155"/>
      <c r="QOW9" s="155"/>
      <c r="QOX9" s="155"/>
      <c r="QOY9" s="155"/>
      <c r="QOZ9" s="155"/>
      <c r="QPA9" s="155"/>
      <c r="QPB9" s="155"/>
      <c r="QPC9" s="155"/>
      <c r="QPD9" s="155"/>
      <c r="QPE9" s="155"/>
      <c r="QPF9" s="155"/>
      <c r="QPG9" s="155"/>
      <c r="QPH9" s="155"/>
      <c r="QPI9" s="155"/>
      <c r="QPJ9" s="155"/>
      <c r="QPK9" s="155"/>
      <c r="QPL9" s="155"/>
      <c r="QPM9" s="155"/>
      <c r="QPN9" s="155"/>
      <c r="QPO9" s="155"/>
      <c r="QPP9" s="155"/>
      <c r="QPQ9" s="155"/>
      <c r="QPR9" s="155"/>
      <c r="QPS9" s="155"/>
      <c r="QPT9" s="155"/>
      <c r="QPU9" s="155"/>
      <c r="QPV9" s="155"/>
      <c r="QPW9" s="155"/>
      <c r="QPX9" s="155"/>
      <c r="QPY9" s="155"/>
      <c r="QPZ9" s="155"/>
      <c r="QQA9" s="155"/>
      <c r="QQB9" s="155"/>
      <c r="QQC9" s="155"/>
      <c r="QQD9" s="155"/>
      <c r="QQE9" s="155"/>
      <c r="QQF9" s="155"/>
      <c r="QQG9" s="155"/>
      <c r="QQH9" s="155"/>
      <c r="QQI9" s="155"/>
      <c r="QQJ9" s="155"/>
      <c r="QQK9" s="155"/>
      <c r="QQL9" s="155"/>
      <c r="QQM9" s="155"/>
      <c r="QQN9" s="155"/>
      <c r="QQO9" s="155"/>
      <c r="QQP9" s="155"/>
      <c r="QQQ9" s="155"/>
      <c r="QQR9" s="155"/>
      <c r="QQS9" s="155"/>
      <c r="QQT9" s="155"/>
      <c r="QQU9" s="155"/>
      <c r="QQV9" s="155"/>
      <c r="QQW9" s="155"/>
      <c r="QQX9" s="155"/>
      <c r="QQY9" s="155"/>
      <c r="QQZ9" s="155"/>
      <c r="QRA9" s="155"/>
      <c r="QRB9" s="155"/>
      <c r="QRC9" s="155"/>
      <c r="QRD9" s="155"/>
      <c r="QRE9" s="155"/>
      <c r="QRF9" s="155"/>
      <c r="QRG9" s="155"/>
      <c r="QRH9" s="155"/>
      <c r="QRI9" s="155"/>
      <c r="QRJ9" s="155"/>
      <c r="QRK9" s="155"/>
      <c r="QRL9" s="155"/>
      <c r="QRM9" s="155"/>
      <c r="QRN9" s="155"/>
      <c r="QRO9" s="155"/>
      <c r="QRP9" s="155"/>
      <c r="QRQ9" s="155"/>
      <c r="QRR9" s="155"/>
      <c r="QRS9" s="155"/>
      <c r="QRT9" s="155"/>
      <c r="QRU9" s="155"/>
      <c r="QRV9" s="155"/>
      <c r="QRW9" s="155"/>
      <c r="QRX9" s="155"/>
      <c r="QRY9" s="155"/>
      <c r="QRZ9" s="155"/>
      <c r="QSA9" s="155"/>
      <c r="QSB9" s="155"/>
      <c r="QSC9" s="155"/>
      <c r="QSD9" s="155"/>
      <c r="QSE9" s="155"/>
      <c r="QSF9" s="155"/>
      <c r="QSG9" s="155"/>
      <c r="QSH9" s="155"/>
      <c r="QSI9" s="155"/>
      <c r="QSJ9" s="155"/>
      <c r="QSK9" s="155"/>
      <c r="QSL9" s="155"/>
      <c r="QSM9" s="155"/>
      <c r="QSN9" s="155"/>
      <c r="QSO9" s="155"/>
      <c r="QSP9" s="155"/>
      <c r="QSQ9" s="155"/>
      <c r="QSR9" s="155"/>
      <c r="QSS9" s="155"/>
      <c r="QST9" s="155"/>
      <c r="QSU9" s="155"/>
      <c r="QSV9" s="155"/>
      <c r="QSW9" s="155"/>
      <c r="QSX9" s="155"/>
      <c r="QSY9" s="155"/>
      <c r="QSZ9" s="155"/>
      <c r="QTA9" s="155"/>
      <c r="QTB9" s="155"/>
      <c r="QTC9" s="155"/>
      <c r="QTD9" s="155"/>
      <c r="QTE9" s="155"/>
      <c r="QTF9" s="155"/>
      <c r="QTG9" s="155"/>
      <c r="QTH9" s="155"/>
      <c r="QTI9" s="155"/>
      <c r="QTJ9" s="155"/>
      <c r="QTK9" s="155"/>
      <c r="QTL9" s="155"/>
      <c r="QTM9" s="155"/>
      <c r="QTN9" s="155"/>
      <c r="QTO9" s="155"/>
      <c r="QTP9" s="155"/>
      <c r="QTQ9" s="155"/>
      <c r="QTR9" s="155"/>
      <c r="QTS9" s="155"/>
      <c r="QTT9" s="155"/>
      <c r="QTU9" s="155"/>
      <c r="QTV9" s="155"/>
      <c r="QTW9" s="155"/>
      <c r="QTX9" s="155"/>
      <c r="QTY9" s="155"/>
      <c r="QTZ9" s="155"/>
      <c r="QUA9" s="155"/>
      <c r="QUB9" s="155"/>
      <c r="QUC9" s="155"/>
      <c r="QUD9" s="155"/>
      <c r="QUE9" s="155"/>
      <c r="QUF9" s="155"/>
      <c r="QUG9" s="155"/>
      <c r="QUH9" s="155"/>
      <c r="QUI9" s="155"/>
      <c r="QUJ9" s="155"/>
      <c r="QUK9" s="155"/>
      <c r="QUL9" s="155"/>
      <c r="QUM9" s="155"/>
      <c r="QUN9" s="155"/>
      <c r="QUO9" s="155"/>
      <c r="QUP9" s="155"/>
      <c r="QUQ9" s="155"/>
      <c r="QUR9" s="155"/>
      <c r="QUS9" s="155"/>
      <c r="QUT9" s="155"/>
      <c r="QUU9" s="155"/>
      <c r="QUV9" s="155"/>
      <c r="QUW9" s="155"/>
      <c r="QUX9" s="155"/>
      <c r="QUY9" s="155"/>
      <c r="QUZ9" s="155"/>
      <c r="QVA9" s="155"/>
      <c r="QVB9" s="155"/>
      <c r="QVC9" s="155"/>
      <c r="QVD9" s="155"/>
      <c r="QVE9" s="155"/>
      <c r="QVF9" s="155"/>
      <c r="QVG9" s="155"/>
      <c r="QVH9" s="155"/>
      <c r="QVI9" s="155"/>
      <c r="QVJ9" s="155"/>
      <c r="QVK9" s="155"/>
      <c r="QVL9" s="155"/>
      <c r="QVM9" s="155"/>
      <c r="QVN9" s="155"/>
      <c r="QVO9" s="155"/>
      <c r="QVP9" s="155"/>
      <c r="QVQ9" s="155"/>
      <c r="QVR9" s="155"/>
      <c r="QVS9" s="155"/>
      <c r="QVT9" s="155"/>
      <c r="QVU9" s="155"/>
      <c r="QVV9" s="155"/>
      <c r="QVW9" s="155"/>
      <c r="QVX9" s="155"/>
      <c r="QVY9" s="155"/>
      <c r="QVZ9" s="155"/>
      <c r="QWA9" s="155"/>
      <c r="QWB9" s="155"/>
      <c r="QWC9" s="155"/>
      <c r="QWD9" s="155"/>
      <c r="QWE9" s="155"/>
      <c r="QWF9" s="155"/>
      <c r="QWG9" s="155"/>
      <c r="QWH9" s="155"/>
      <c r="QWI9" s="155"/>
      <c r="QWJ9" s="155"/>
      <c r="QWK9" s="155"/>
      <c r="QWL9" s="155"/>
      <c r="QWM9" s="155"/>
      <c r="QWN9" s="155"/>
      <c r="QWO9" s="155"/>
      <c r="QWP9" s="155"/>
      <c r="QWQ9" s="155"/>
      <c r="QWR9" s="155"/>
      <c r="QWS9" s="155"/>
      <c r="QWT9" s="155"/>
      <c r="QWU9" s="155"/>
      <c r="QWV9" s="155"/>
      <c r="QWW9" s="155"/>
      <c r="QWX9" s="155"/>
      <c r="QWY9" s="155"/>
      <c r="QWZ9" s="155"/>
      <c r="QXA9" s="155"/>
      <c r="QXB9" s="155"/>
      <c r="QXC9" s="155"/>
      <c r="QXD9" s="155"/>
      <c r="QXE9" s="155"/>
      <c r="QXF9" s="155"/>
      <c r="QXG9" s="155"/>
      <c r="QXH9" s="155"/>
      <c r="QXI9" s="155"/>
      <c r="QXJ9" s="155"/>
      <c r="QXK9" s="155"/>
      <c r="QXL9" s="155"/>
      <c r="QXM9" s="155"/>
      <c r="QXN9" s="155"/>
      <c r="QXO9" s="155"/>
      <c r="QXP9" s="155"/>
      <c r="QXQ9" s="155"/>
      <c r="QXR9" s="155"/>
      <c r="QXS9" s="155"/>
      <c r="QXT9" s="155"/>
      <c r="QXU9" s="155"/>
      <c r="QXV9" s="155"/>
      <c r="QXW9" s="155"/>
      <c r="QXX9" s="155"/>
      <c r="QXY9" s="155"/>
      <c r="QXZ9" s="155"/>
      <c r="QYA9" s="155"/>
      <c r="QYB9" s="155"/>
      <c r="QYC9" s="155"/>
      <c r="QYD9" s="155"/>
      <c r="QYE9" s="155"/>
      <c r="QYF9" s="155"/>
      <c r="QYG9" s="155"/>
      <c r="QYH9" s="155"/>
      <c r="QYI9" s="155"/>
      <c r="QYJ9" s="155"/>
      <c r="QYK9" s="155"/>
      <c r="QYL9" s="155"/>
      <c r="QYM9" s="155"/>
      <c r="QYN9" s="155"/>
      <c r="QYO9" s="155"/>
      <c r="QYP9" s="155"/>
      <c r="QYQ9" s="155"/>
      <c r="QYR9" s="155"/>
      <c r="QYS9" s="155"/>
      <c r="QYT9" s="155"/>
      <c r="QYU9" s="155"/>
      <c r="QYV9" s="155"/>
      <c r="QYW9" s="155"/>
      <c r="QYX9" s="155"/>
      <c r="QYY9" s="155"/>
      <c r="QYZ9" s="155"/>
      <c r="QZA9" s="155"/>
      <c r="QZB9" s="155"/>
      <c r="QZC9" s="155"/>
      <c r="QZD9" s="155"/>
      <c r="QZE9" s="155"/>
      <c r="QZF9" s="155"/>
      <c r="QZG9" s="155"/>
      <c r="QZH9" s="155"/>
      <c r="QZI9" s="155"/>
      <c r="QZJ9" s="155"/>
      <c r="QZK9" s="155"/>
      <c r="QZL9" s="155"/>
      <c r="QZM9" s="155"/>
      <c r="QZN9" s="155"/>
      <c r="QZO9" s="155"/>
      <c r="QZP9" s="155"/>
      <c r="QZQ9" s="155"/>
      <c r="QZR9" s="155"/>
      <c r="QZS9" s="155"/>
      <c r="QZT9" s="155"/>
      <c r="QZU9" s="155"/>
      <c r="QZV9" s="155"/>
      <c r="QZW9" s="155"/>
      <c r="QZX9" s="155"/>
      <c r="QZY9" s="155"/>
      <c r="QZZ9" s="155"/>
      <c r="RAA9" s="155"/>
      <c r="RAB9" s="155"/>
      <c r="RAC9" s="155"/>
      <c r="RAD9" s="155"/>
      <c r="RAE9" s="155"/>
      <c r="RAF9" s="155"/>
      <c r="RAG9" s="155"/>
      <c r="RAH9" s="155"/>
      <c r="RAI9" s="155"/>
      <c r="RAJ9" s="155"/>
      <c r="RAK9" s="155"/>
      <c r="RAL9" s="155"/>
      <c r="RAM9" s="155"/>
      <c r="RAN9" s="155"/>
      <c r="RAO9" s="155"/>
      <c r="RAP9" s="155"/>
      <c r="RAQ9" s="155"/>
      <c r="RAR9" s="155"/>
      <c r="RAS9" s="155"/>
      <c r="RAT9" s="155"/>
      <c r="RAU9" s="155"/>
      <c r="RAV9" s="155"/>
      <c r="RAW9" s="155"/>
      <c r="RAX9" s="155"/>
      <c r="RAY9" s="155"/>
      <c r="RAZ9" s="155"/>
      <c r="RBA9" s="155"/>
      <c r="RBB9" s="155"/>
      <c r="RBC9" s="155"/>
      <c r="RBD9" s="155"/>
      <c r="RBE9" s="155"/>
      <c r="RBF9" s="155"/>
      <c r="RBG9" s="155"/>
      <c r="RBH9" s="155"/>
      <c r="RBI9" s="155"/>
      <c r="RBJ9" s="155"/>
      <c r="RBK9" s="155"/>
      <c r="RBL9" s="155"/>
      <c r="RBM9" s="155"/>
      <c r="RBN9" s="155"/>
      <c r="RBO9" s="155"/>
      <c r="RBP9" s="155"/>
      <c r="RBQ9" s="155"/>
      <c r="RBR9" s="155"/>
      <c r="RBS9" s="155"/>
      <c r="RBT9" s="155"/>
      <c r="RBU9" s="155"/>
      <c r="RBV9" s="155"/>
      <c r="RBW9" s="155"/>
      <c r="RBX9" s="155"/>
      <c r="RBY9" s="155"/>
      <c r="RBZ9" s="155"/>
      <c r="RCA9" s="155"/>
      <c r="RCB9" s="155"/>
      <c r="RCC9" s="155"/>
      <c r="RCD9" s="155"/>
      <c r="RCE9" s="155"/>
      <c r="RCF9" s="155"/>
      <c r="RCG9" s="155"/>
      <c r="RCH9" s="155"/>
      <c r="RCI9" s="155"/>
      <c r="RCJ9" s="155"/>
      <c r="RCK9" s="155"/>
      <c r="RCL9" s="155"/>
      <c r="RCM9" s="155"/>
      <c r="RCN9" s="155"/>
      <c r="RCO9" s="155"/>
      <c r="RCP9" s="155"/>
      <c r="RCQ9" s="155"/>
      <c r="RCR9" s="155"/>
      <c r="RCS9" s="155"/>
      <c r="RCT9" s="155"/>
      <c r="RCU9" s="155"/>
      <c r="RCV9" s="155"/>
      <c r="RCW9" s="155"/>
      <c r="RCX9" s="155"/>
      <c r="RCY9" s="155"/>
      <c r="RCZ9" s="155"/>
      <c r="RDA9" s="155"/>
      <c r="RDB9" s="155"/>
      <c r="RDC9" s="155"/>
      <c r="RDD9" s="155"/>
      <c r="RDE9" s="155"/>
      <c r="RDF9" s="155"/>
      <c r="RDG9" s="155"/>
      <c r="RDH9" s="155"/>
      <c r="RDI9" s="155"/>
      <c r="RDJ9" s="155"/>
      <c r="RDK9" s="155"/>
      <c r="RDL9" s="155"/>
      <c r="RDM9" s="155"/>
      <c r="RDN9" s="155"/>
      <c r="RDO9" s="155"/>
      <c r="RDP9" s="155"/>
      <c r="RDQ9" s="155"/>
      <c r="RDR9" s="155"/>
      <c r="RDS9" s="155"/>
      <c r="RDT9" s="155"/>
      <c r="RDU9" s="155"/>
      <c r="RDV9" s="155"/>
      <c r="RDW9" s="155"/>
      <c r="RDX9" s="155"/>
      <c r="RDY9" s="155"/>
      <c r="RDZ9" s="155"/>
      <c r="REA9" s="155"/>
      <c r="REB9" s="155"/>
      <c r="REC9" s="155"/>
      <c r="RED9" s="155"/>
      <c r="REE9" s="155"/>
      <c r="REF9" s="155"/>
      <c r="REG9" s="155"/>
      <c r="REH9" s="155"/>
      <c r="REI9" s="155"/>
      <c r="REJ9" s="155"/>
      <c r="REK9" s="155"/>
      <c r="REL9" s="155"/>
      <c r="REM9" s="155"/>
      <c r="REN9" s="155"/>
      <c r="REO9" s="155"/>
      <c r="REP9" s="155"/>
      <c r="REQ9" s="155"/>
      <c r="RER9" s="155"/>
      <c r="RES9" s="155"/>
      <c r="RET9" s="155"/>
      <c r="REU9" s="155"/>
      <c r="REV9" s="155"/>
      <c r="REW9" s="155"/>
      <c r="REX9" s="155"/>
      <c r="REY9" s="155"/>
      <c r="REZ9" s="155"/>
      <c r="RFA9" s="155"/>
      <c r="RFB9" s="155"/>
      <c r="RFC9" s="155"/>
      <c r="RFD9" s="155"/>
      <c r="RFE9" s="155"/>
      <c r="RFF9" s="155"/>
      <c r="RFG9" s="155"/>
      <c r="RFH9" s="155"/>
      <c r="RFI9" s="155"/>
      <c r="RFJ9" s="155"/>
      <c r="RFK9" s="155"/>
      <c r="RFL9" s="155"/>
      <c r="RFM9" s="155"/>
      <c r="RFN9" s="155"/>
      <c r="RFO9" s="155"/>
      <c r="RFP9" s="155"/>
      <c r="RFQ9" s="155"/>
      <c r="RFR9" s="155"/>
      <c r="RFS9" s="155"/>
      <c r="RFT9" s="155"/>
      <c r="RFU9" s="155"/>
      <c r="RFV9" s="155"/>
      <c r="RFW9" s="155"/>
      <c r="RFX9" s="155"/>
      <c r="RFY9" s="155"/>
      <c r="RFZ9" s="155"/>
      <c r="RGA9" s="155"/>
      <c r="RGB9" s="155"/>
      <c r="RGC9" s="155"/>
      <c r="RGD9" s="155"/>
      <c r="RGE9" s="155"/>
      <c r="RGF9" s="155"/>
      <c r="RGG9" s="155"/>
      <c r="RGH9" s="155"/>
      <c r="RGI9" s="155"/>
      <c r="RGJ9" s="155"/>
      <c r="RGK9" s="155"/>
      <c r="RGL9" s="155"/>
      <c r="RGM9" s="155"/>
      <c r="RGN9" s="155"/>
      <c r="RGO9" s="155"/>
      <c r="RGP9" s="155"/>
      <c r="RGQ9" s="155"/>
      <c r="RGR9" s="155"/>
      <c r="RGS9" s="155"/>
      <c r="RGT9" s="155"/>
      <c r="RGU9" s="155"/>
      <c r="RGV9" s="155"/>
      <c r="RGW9" s="155"/>
      <c r="RGX9" s="155"/>
      <c r="RGY9" s="155"/>
      <c r="RGZ9" s="155"/>
      <c r="RHA9" s="155"/>
      <c r="RHB9" s="155"/>
      <c r="RHC9" s="155"/>
      <c r="RHD9" s="155"/>
      <c r="RHE9" s="155"/>
      <c r="RHF9" s="155"/>
      <c r="RHG9" s="155"/>
      <c r="RHH9" s="155"/>
      <c r="RHI9" s="155"/>
      <c r="RHJ9" s="155"/>
      <c r="RHK9" s="155"/>
      <c r="RHL9" s="155"/>
      <c r="RHM9" s="155"/>
      <c r="RHN9" s="155"/>
      <c r="RHO9" s="155"/>
      <c r="RHP9" s="155"/>
      <c r="RHQ9" s="155"/>
      <c r="RHR9" s="155"/>
      <c r="RHS9" s="155"/>
      <c r="RHT9" s="155"/>
      <c r="RHU9" s="155"/>
      <c r="RHV9" s="155"/>
      <c r="RHW9" s="155"/>
      <c r="RHX9" s="155"/>
      <c r="RHY9" s="155"/>
      <c r="RHZ9" s="155"/>
      <c r="RIA9" s="155"/>
      <c r="RIB9" s="155"/>
      <c r="RIC9" s="155"/>
      <c r="RID9" s="155"/>
      <c r="RIE9" s="155"/>
      <c r="RIF9" s="155"/>
      <c r="RIG9" s="155"/>
      <c r="RIH9" s="155"/>
      <c r="RII9" s="155"/>
      <c r="RIJ9" s="155"/>
      <c r="RIK9" s="155"/>
      <c r="RIL9" s="155"/>
      <c r="RIM9" s="155"/>
      <c r="RIN9" s="155"/>
      <c r="RIO9" s="155"/>
      <c r="RIP9" s="155"/>
      <c r="RIQ9" s="155"/>
      <c r="RIR9" s="155"/>
      <c r="RIS9" s="155"/>
      <c r="RIT9" s="155"/>
      <c r="RIU9" s="155"/>
      <c r="RIV9" s="155"/>
      <c r="RIW9" s="155"/>
      <c r="RIX9" s="155"/>
      <c r="RIY9" s="155"/>
      <c r="RIZ9" s="155"/>
      <c r="RJA9" s="155"/>
      <c r="RJB9" s="155"/>
      <c r="RJC9" s="155"/>
      <c r="RJD9" s="155"/>
      <c r="RJE9" s="155"/>
      <c r="RJF9" s="155"/>
      <c r="RJG9" s="155"/>
      <c r="RJH9" s="155"/>
      <c r="RJI9" s="155"/>
      <c r="RJJ9" s="155"/>
      <c r="RJK9" s="155"/>
      <c r="RJL9" s="155"/>
      <c r="RJM9" s="155"/>
      <c r="RJN9" s="155"/>
      <c r="RJO9" s="155"/>
      <c r="RJP9" s="155"/>
      <c r="RJQ9" s="155"/>
      <c r="RJR9" s="155"/>
      <c r="RJS9" s="155"/>
      <c r="RJT9" s="155"/>
      <c r="RJU9" s="155"/>
      <c r="RJV9" s="155"/>
      <c r="RJW9" s="155"/>
      <c r="RJX9" s="155"/>
      <c r="RJY9" s="155"/>
      <c r="RJZ9" s="155"/>
      <c r="RKA9" s="155"/>
      <c r="RKB9" s="155"/>
      <c r="RKC9" s="155"/>
      <c r="RKD9" s="155"/>
      <c r="RKE9" s="155"/>
      <c r="RKF9" s="155"/>
      <c r="RKG9" s="155"/>
      <c r="RKH9" s="155"/>
      <c r="RKI9" s="155"/>
      <c r="RKJ9" s="155"/>
      <c r="RKK9" s="155"/>
      <c r="RKL9" s="155"/>
      <c r="RKM9" s="155"/>
      <c r="RKN9" s="155"/>
      <c r="RKO9" s="155"/>
      <c r="RKP9" s="155"/>
      <c r="RKQ9" s="155"/>
      <c r="RKR9" s="155"/>
      <c r="RKS9" s="155"/>
      <c r="RKT9" s="155"/>
      <c r="RKU9" s="155"/>
      <c r="RKV9" s="155"/>
      <c r="RKW9" s="155"/>
      <c r="RKX9" s="155"/>
      <c r="RKY9" s="155"/>
      <c r="RKZ9" s="155"/>
      <c r="RLA9" s="155"/>
      <c r="RLB9" s="155"/>
      <c r="RLC9" s="155"/>
      <c r="RLD9" s="155"/>
      <c r="RLE9" s="155"/>
      <c r="RLF9" s="155"/>
      <c r="RLG9" s="155"/>
      <c r="RLH9" s="155"/>
      <c r="RLI9" s="155"/>
      <c r="RLJ9" s="155"/>
      <c r="RLK9" s="155"/>
      <c r="RLL9" s="155"/>
      <c r="RLM9" s="155"/>
      <c r="RLN9" s="155"/>
      <c r="RLO9" s="155"/>
      <c r="RLP9" s="155"/>
      <c r="RLQ9" s="155"/>
      <c r="RLR9" s="155"/>
      <c r="RLS9" s="155"/>
      <c r="RLT9" s="155"/>
      <c r="RLU9" s="155"/>
      <c r="RLV9" s="155"/>
      <c r="RLW9" s="155"/>
      <c r="RLX9" s="155"/>
      <c r="RLY9" s="155"/>
      <c r="RLZ9" s="155"/>
      <c r="RMA9" s="155"/>
      <c r="RMB9" s="155"/>
      <c r="RMC9" s="155"/>
      <c r="RMD9" s="155"/>
      <c r="RME9" s="155"/>
      <c r="RMF9" s="155"/>
      <c r="RMG9" s="155"/>
      <c r="RMH9" s="155"/>
      <c r="RMI9" s="155"/>
      <c r="RMJ9" s="155"/>
      <c r="RMK9" s="155"/>
      <c r="RML9" s="155"/>
      <c r="RMM9" s="155"/>
      <c r="RMN9" s="155"/>
      <c r="RMO9" s="155"/>
      <c r="RMP9" s="155"/>
      <c r="RMQ9" s="155"/>
      <c r="RMR9" s="155"/>
      <c r="RMS9" s="155"/>
      <c r="RMT9" s="155"/>
      <c r="RMU9" s="155"/>
      <c r="RMV9" s="155"/>
      <c r="RMW9" s="155"/>
      <c r="RMX9" s="155"/>
      <c r="RMY9" s="155"/>
      <c r="RMZ9" s="155"/>
      <c r="RNA9" s="155"/>
      <c r="RNB9" s="155"/>
      <c r="RNC9" s="155"/>
      <c r="RND9" s="155"/>
      <c r="RNE9" s="155"/>
      <c r="RNF9" s="155"/>
      <c r="RNG9" s="155"/>
      <c r="RNH9" s="155"/>
      <c r="RNI9" s="155"/>
      <c r="RNJ9" s="155"/>
      <c r="RNK9" s="155"/>
      <c r="RNL9" s="155"/>
      <c r="RNM9" s="155"/>
      <c r="RNN9" s="155"/>
      <c r="RNO9" s="155"/>
      <c r="RNP9" s="155"/>
      <c r="RNQ9" s="155"/>
      <c r="RNR9" s="155"/>
      <c r="RNS9" s="155"/>
      <c r="RNT9" s="155"/>
      <c r="RNU9" s="155"/>
      <c r="RNV9" s="155"/>
      <c r="RNW9" s="155"/>
      <c r="RNX9" s="155"/>
      <c r="RNY9" s="155"/>
      <c r="RNZ9" s="155"/>
      <c r="ROA9" s="155"/>
      <c r="ROB9" s="155"/>
      <c r="ROC9" s="155"/>
      <c r="ROD9" s="155"/>
      <c r="ROE9" s="155"/>
      <c r="ROF9" s="155"/>
      <c r="ROG9" s="155"/>
      <c r="ROH9" s="155"/>
      <c r="ROI9" s="155"/>
      <c r="ROJ9" s="155"/>
      <c r="ROK9" s="155"/>
      <c r="ROL9" s="155"/>
      <c r="ROM9" s="155"/>
      <c r="RON9" s="155"/>
      <c r="ROO9" s="155"/>
      <c r="ROP9" s="155"/>
      <c r="ROQ9" s="155"/>
      <c r="ROR9" s="155"/>
      <c r="ROS9" s="155"/>
      <c r="ROT9" s="155"/>
      <c r="ROU9" s="155"/>
      <c r="ROV9" s="155"/>
      <c r="ROW9" s="155"/>
      <c r="ROX9" s="155"/>
      <c r="ROY9" s="155"/>
      <c r="ROZ9" s="155"/>
      <c r="RPA9" s="155"/>
      <c r="RPB9" s="155"/>
      <c r="RPC9" s="155"/>
      <c r="RPD9" s="155"/>
      <c r="RPE9" s="155"/>
      <c r="RPF9" s="155"/>
      <c r="RPG9" s="155"/>
      <c r="RPH9" s="155"/>
      <c r="RPI9" s="155"/>
      <c r="RPJ9" s="155"/>
      <c r="RPK9" s="155"/>
      <c r="RPL9" s="155"/>
      <c r="RPM9" s="155"/>
      <c r="RPN9" s="155"/>
      <c r="RPO9" s="155"/>
      <c r="RPP9" s="155"/>
      <c r="RPQ9" s="155"/>
      <c r="RPR9" s="155"/>
      <c r="RPS9" s="155"/>
      <c r="RPT9" s="155"/>
      <c r="RPU9" s="155"/>
      <c r="RPV9" s="155"/>
      <c r="RPW9" s="155"/>
      <c r="RPX9" s="155"/>
      <c r="RPY9" s="155"/>
      <c r="RPZ9" s="155"/>
      <c r="RQA9" s="155"/>
      <c r="RQB9" s="155"/>
      <c r="RQC9" s="155"/>
      <c r="RQD9" s="155"/>
      <c r="RQE9" s="155"/>
      <c r="RQF9" s="155"/>
      <c r="RQG9" s="155"/>
      <c r="RQH9" s="155"/>
      <c r="RQI9" s="155"/>
      <c r="RQJ9" s="155"/>
      <c r="RQK9" s="155"/>
      <c r="RQL9" s="155"/>
      <c r="RQM9" s="155"/>
      <c r="RQN9" s="155"/>
      <c r="RQO9" s="155"/>
      <c r="RQP9" s="155"/>
      <c r="RQQ9" s="155"/>
      <c r="RQR9" s="155"/>
      <c r="RQS9" s="155"/>
      <c r="RQT9" s="155"/>
      <c r="RQU9" s="155"/>
      <c r="RQV9" s="155"/>
      <c r="RQW9" s="155"/>
      <c r="RQX9" s="155"/>
      <c r="RQY9" s="155"/>
      <c r="RQZ9" s="155"/>
      <c r="RRA9" s="155"/>
      <c r="RRB9" s="155"/>
      <c r="RRC9" s="155"/>
      <c r="RRD9" s="155"/>
      <c r="RRE9" s="155"/>
      <c r="RRF9" s="155"/>
      <c r="RRG9" s="155"/>
      <c r="RRH9" s="155"/>
      <c r="RRI9" s="155"/>
      <c r="RRJ9" s="155"/>
      <c r="RRK9" s="155"/>
      <c r="RRL9" s="155"/>
      <c r="RRM9" s="155"/>
      <c r="RRN9" s="155"/>
      <c r="RRO9" s="155"/>
      <c r="RRP9" s="155"/>
      <c r="RRQ9" s="155"/>
      <c r="RRR9" s="155"/>
      <c r="RRS9" s="155"/>
      <c r="RRT9" s="155"/>
      <c r="RRU9" s="155"/>
      <c r="RRV9" s="155"/>
      <c r="RRW9" s="155"/>
      <c r="RRX9" s="155"/>
      <c r="RRY9" s="155"/>
      <c r="RRZ9" s="155"/>
      <c r="RSA9" s="155"/>
      <c r="RSB9" s="155"/>
      <c r="RSC9" s="155"/>
      <c r="RSD9" s="155"/>
      <c r="RSE9" s="155"/>
      <c r="RSF9" s="155"/>
      <c r="RSG9" s="155"/>
      <c r="RSH9" s="155"/>
      <c r="RSI9" s="155"/>
      <c r="RSJ9" s="155"/>
      <c r="RSK9" s="155"/>
      <c r="RSL9" s="155"/>
      <c r="RSM9" s="155"/>
      <c r="RSN9" s="155"/>
      <c r="RSO9" s="155"/>
      <c r="RSP9" s="155"/>
      <c r="RSQ9" s="155"/>
      <c r="RSR9" s="155"/>
      <c r="RSS9" s="155"/>
      <c r="RST9" s="155"/>
      <c r="RSU9" s="155"/>
      <c r="RSV9" s="155"/>
      <c r="RSW9" s="155"/>
      <c r="RSX9" s="155"/>
      <c r="RSY9" s="155"/>
      <c r="RSZ9" s="155"/>
      <c r="RTA9" s="155"/>
      <c r="RTB9" s="155"/>
      <c r="RTC9" s="155"/>
      <c r="RTD9" s="155"/>
      <c r="RTE9" s="155"/>
      <c r="RTF9" s="155"/>
      <c r="RTG9" s="155"/>
      <c r="RTH9" s="155"/>
      <c r="RTI9" s="155"/>
      <c r="RTJ9" s="155"/>
      <c r="RTK9" s="155"/>
      <c r="RTL9" s="155"/>
      <c r="RTM9" s="155"/>
      <c r="RTN9" s="155"/>
      <c r="RTO9" s="155"/>
      <c r="RTP9" s="155"/>
      <c r="RTQ9" s="155"/>
      <c r="RTR9" s="155"/>
      <c r="RTS9" s="155"/>
      <c r="RTT9" s="155"/>
      <c r="RTU9" s="155"/>
      <c r="RTV9" s="155"/>
      <c r="RTW9" s="155"/>
      <c r="RTX9" s="155"/>
      <c r="RTY9" s="155"/>
      <c r="RTZ9" s="155"/>
      <c r="RUA9" s="155"/>
      <c r="RUB9" s="155"/>
      <c r="RUC9" s="155"/>
      <c r="RUD9" s="155"/>
      <c r="RUE9" s="155"/>
      <c r="RUF9" s="155"/>
      <c r="RUG9" s="155"/>
      <c r="RUH9" s="155"/>
      <c r="RUI9" s="155"/>
      <c r="RUJ9" s="155"/>
      <c r="RUK9" s="155"/>
      <c r="RUL9" s="155"/>
      <c r="RUM9" s="155"/>
      <c r="RUN9" s="155"/>
      <c r="RUO9" s="155"/>
      <c r="RUP9" s="155"/>
      <c r="RUQ9" s="155"/>
      <c r="RUR9" s="155"/>
      <c r="RUS9" s="155"/>
      <c r="RUT9" s="155"/>
      <c r="RUU9" s="155"/>
      <c r="RUV9" s="155"/>
      <c r="RUW9" s="155"/>
      <c r="RUX9" s="155"/>
      <c r="RUY9" s="155"/>
      <c r="RUZ9" s="155"/>
      <c r="RVA9" s="155"/>
      <c r="RVB9" s="155"/>
      <c r="RVC9" s="155"/>
      <c r="RVD9" s="155"/>
      <c r="RVE9" s="155"/>
      <c r="RVF9" s="155"/>
      <c r="RVG9" s="155"/>
      <c r="RVH9" s="155"/>
      <c r="RVI9" s="155"/>
      <c r="RVJ9" s="155"/>
      <c r="RVK9" s="155"/>
      <c r="RVL9" s="155"/>
      <c r="RVM9" s="155"/>
      <c r="RVN9" s="155"/>
      <c r="RVO9" s="155"/>
      <c r="RVP9" s="155"/>
      <c r="RVQ9" s="155"/>
      <c r="RVR9" s="155"/>
      <c r="RVS9" s="155"/>
      <c r="RVT9" s="155"/>
      <c r="RVU9" s="155"/>
      <c r="RVV9" s="155"/>
      <c r="RVW9" s="155"/>
      <c r="RVX9" s="155"/>
      <c r="RVY9" s="155"/>
      <c r="RVZ9" s="155"/>
      <c r="RWA9" s="155"/>
      <c r="RWB9" s="155"/>
      <c r="RWC9" s="155"/>
      <c r="RWD9" s="155"/>
      <c r="RWE9" s="155"/>
      <c r="RWF9" s="155"/>
      <c r="RWG9" s="155"/>
      <c r="RWH9" s="155"/>
      <c r="RWI9" s="155"/>
      <c r="RWJ9" s="155"/>
      <c r="RWK9" s="155"/>
      <c r="RWL9" s="155"/>
      <c r="RWM9" s="155"/>
      <c r="RWN9" s="155"/>
      <c r="RWO9" s="155"/>
      <c r="RWP9" s="155"/>
      <c r="RWQ9" s="155"/>
      <c r="RWR9" s="155"/>
      <c r="RWS9" s="155"/>
      <c r="RWT9" s="155"/>
      <c r="RWU9" s="155"/>
      <c r="RWV9" s="155"/>
      <c r="RWW9" s="155"/>
      <c r="RWX9" s="155"/>
      <c r="RWY9" s="155"/>
      <c r="RWZ9" s="155"/>
      <c r="RXA9" s="155"/>
      <c r="RXB9" s="155"/>
      <c r="RXC9" s="155"/>
      <c r="RXD9" s="155"/>
      <c r="RXE9" s="155"/>
      <c r="RXF9" s="155"/>
      <c r="RXG9" s="155"/>
      <c r="RXH9" s="155"/>
      <c r="RXI9" s="155"/>
      <c r="RXJ9" s="155"/>
      <c r="RXK9" s="155"/>
      <c r="RXL9" s="155"/>
      <c r="RXM9" s="155"/>
      <c r="RXN9" s="155"/>
      <c r="RXO9" s="155"/>
      <c r="RXP9" s="155"/>
      <c r="RXQ9" s="155"/>
      <c r="RXR9" s="155"/>
      <c r="RXS9" s="155"/>
      <c r="RXT9" s="155"/>
      <c r="RXU9" s="155"/>
      <c r="RXV9" s="155"/>
      <c r="RXW9" s="155"/>
      <c r="RXX9" s="155"/>
      <c r="RXY9" s="155"/>
      <c r="RXZ9" s="155"/>
      <c r="RYA9" s="155"/>
      <c r="RYB9" s="155"/>
      <c r="RYC9" s="155"/>
      <c r="RYD9" s="155"/>
      <c r="RYE9" s="155"/>
      <c r="RYF9" s="155"/>
      <c r="RYG9" s="155"/>
      <c r="RYH9" s="155"/>
      <c r="RYI9" s="155"/>
      <c r="RYJ9" s="155"/>
      <c r="RYK9" s="155"/>
      <c r="RYL9" s="155"/>
      <c r="RYM9" s="155"/>
      <c r="RYN9" s="155"/>
      <c r="RYO9" s="155"/>
      <c r="RYP9" s="155"/>
      <c r="RYQ9" s="155"/>
      <c r="RYR9" s="155"/>
      <c r="RYS9" s="155"/>
      <c r="RYT9" s="155"/>
      <c r="RYU9" s="155"/>
      <c r="RYV9" s="155"/>
      <c r="RYW9" s="155"/>
      <c r="RYX9" s="155"/>
      <c r="RYY9" s="155"/>
      <c r="RYZ9" s="155"/>
      <c r="RZA9" s="155"/>
      <c r="RZB9" s="155"/>
      <c r="RZC9" s="155"/>
      <c r="RZD9" s="155"/>
      <c r="RZE9" s="155"/>
      <c r="RZF9" s="155"/>
      <c r="RZG9" s="155"/>
      <c r="RZH9" s="155"/>
      <c r="RZI9" s="155"/>
      <c r="RZJ9" s="155"/>
      <c r="RZK9" s="155"/>
      <c r="RZL9" s="155"/>
      <c r="RZM9" s="155"/>
      <c r="RZN9" s="155"/>
      <c r="RZO9" s="155"/>
      <c r="RZP9" s="155"/>
      <c r="RZQ9" s="155"/>
      <c r="RZR9" s="155"/>
      <c r="RZS9" s="155"/>
      <c r="RZT9" s="155"/>
      <c r="RZU9" s="155"/>
      <c r="RZV9" s="155"/>
      <c r="RZW9" s="155"/>
      <c r="RZX9" s="155"/>
      <c r="RZY9" s="155"/>
      <c r="RZZ9" s="155"/>
      <c r="SAA9" s="155"/>
      <c r="SAB9" s="155"/>
      <c r="SAC9" s="155"/>
      <c r="SAD9" s="155"/>
      <c r="SAE9" s="155"/>
      <c r="SAF9" s="155"/>
      <c r="SAG9" s="155"/>
      <c r="SAH9" s="155"/>
      <c r="SAI9" s="155"/>
      <c r="SAJ9" s="155"/>
      <c r="SAK9" s="155"/>
      <c r="SAL9" s="155"/>
      <c r="SAM9" s="155"/>
      <c r="SAN9" s="155"/>
      <c r="SAO9" s="155"/>
      <c r="SAP9" s="155"/>
      <c r="SAQ9" s="155"/>
      <c r="SAR9" s="155"/>
      <c r="SAS9" s="155"/>
      <c r="SAT9" s="155"/>
      <c r="SAU9" s="155"/>
      <c r="SAV9" s="155"/>
      <c r="SAW9" s="155"/>
      <c r="SAX9" s="155"/>
      <c r="SAY9" s="155"/>
      <c r="SAZ9" s="155"/>
      <c r="SBA9" s="155"/>
      <c r="SBB9" s="155"/>
      <c r="SBC9" s="155"/>
      <c r="SBD9" s="155"/>
      <c r="SBE9" s="155"/>
      <c r="SBF9" s="155"/>
      <c r="SBG9" s="155"/>
      <c r="SBH9" s="155"/>
      <c r="SBI9" s="155"/>
      <c r="SBJ9" s="155"/>
      <c r="SBK9" s="155"/>
      <c r="SBL9" s="155"/>
      <c r="SBM9" s="155"/>
      <c r="SBN9" s="155"/>
      <c r="SBO9" s="155"/>
      <c r="SBP9" s="155"/>
      <c r="SBQ9" s="155"/>
      <c r="SBR9" s="155"/>
      <c r="SBS9" s="155"/>
      <c r="SBT9" s="155"/>
      <c r="SBU9" s="155"/>
      <c r="SBV9" s="155"/>
      <c r="SBW9" s="155"/>
      <c r="SBX9" s="155"/>
      <c r="SBY9" s="155"/>
      <c r="SBZ9" s="155"/>
      <c r="SCA9" s="155"/>
      <c r="SCB9" s="155"/>
      <c r="SCC9" s="155"/>
      <c r="SCD9" s="155"/>
      <c r="SCE9" s="155"/>
      <c r="SCF9" s="155"/>
      <c r="SCG9" s="155"/>
      <c r="SCH9" s="155"/>
      <c r="SCI9" s="155"/>
      <c r="SCJ9" s="155"/>
      <c r="SCK9" s="155"/>
      <c r="SCL9" s="155"/>
      <c r="SCM9" s="155"/>
      <c r="SCN9" s="155"/>
      <c r="SCO9" s="155"/>
      <c r="SCP9" s="155"/>
      <c r="SCQ9" s="155"/>
      <c r="SCR9" s="155"/>
      <c r="SCS9" s="155"/>
      <c r="SCT9" s="155"/>
      <c r="SCU9" s="155"/>
      <c r="SCV9" s="155"/>
      <c r="SCW9" s="155"/>
      <c r="SCX9" s="155"/>
      <c r="SCY9" s="155"/>
      <c r="SCZ9" s="155"/>
      <c r="SDA9" s="155"/>
      <c r="SDB9" s="155"/>
      <c r="SDC9" s="155"/>
      <c r="SDD9" s="155"/>
      <c r="SDE9" s="155"/>
      <c r="SDF9" s="155"/>
      <c r="SDG9" s="155"/>
      <c r="SDH9" s="155"/>
      <c r="SDI9" s="155"/>
      <c r="SDJ9" s="155"/>
      <c r="SDK9" s="155"/>
      <c r="SDL9" s="155"/>
      <c r="SDM9" s="155"/>
      <c r="SDN9" s="155"/>
      <c r="SDO9" s="155"/>
      <c r="SDP9" s="155"/>
      <c r="SDQ9" s="155"/>
      <c r="SDR9" s="155"/>
      <c r="SDS9" s="155"/>
      <c r="SDT9" s="155"/>
      <c r="SDU9" s="155"/>
      <c r="SDV9" s="155"/>
      <c r="SDW9" s="155"/>
      <c r="SDX9" s="155"/>
      <c r="SDY9" s="155"/>
      <c r="SDZ9" s="155"/>
      <c r="SEA9" s="155"/>
      <c r="SEB9" s="155"/>
      <c r="SEC9" s="155"/>
      <c r="SED9" s="155"/>
      <c r="SEE9" s="155"/>
      <c r="SEF9" s="155"/>
      <c r="SEG9" s="155"/>
      <c r="SEH9" s="155"/>
      <c r="SEI9" s="155"/>
      <c r="SEJ9" s="155"/>
      <c r="SEK9" s="155"/>
      <c r="SEL9" s="155"/>
      <c r="SEM9" s="155"/>
      <c r="SEN9" s="155"/>
      <c r="SEO9" s="155"/>
      <c r="SEP9" s="155"/>
      <c r="SEQ9" s="155"/>
      <c r="SER9" s="155"/>
      <c r="SES9" s="155"/>
      <c r="SET9" s="155"/>
      <c r="SEU9" s="155"/>
      <c r="SEV9" s="155"/>
      <c r="SEW9" s="155"/>
      <c r="SEX9" s="155"/>
      <c r="SEY9" s="155"/>
      <c r="SEZ9" s="155"/>
      <c r="SFA9" s="155"/>
      <c r="SFB9" s="155"/>
      <c r="SFC9" s="155"/>
      <c r="SFD9" s="155"/>
      <c r="SFE9" s="155"/>
      <c r="SFF9" s="155"/>
      <c r="SFG9" s="155"/>
      <c r="SFH9" s="155"/>
      <c r="SFI9" s="155"/>
      <c r="SFJ9" s="155"/>
      <c r="SFK9" s="155"/>
      <c r="SFL9" s="155"/>
      <c r="SFM9" s="155"/>
      <c r="SFN9" s="155"/>
      <c r="SFO9" s="155"/>
      <c r="SFP9" s="155"/>
      <c r="SFQ9" s="155"/>
      <c r="SFR9" s="155"/>
      <c r="SFS9" s="155"/>
      <c r="SFT9" s="155"/>
      <c r="SFU9" s="155"/>
      <c r="SFV9" s="155"/>
      <c r="SFW9" s="155"/>
      <c r="SFX9" s="155"/>
      <c r="SFY9" s="155"/>
      <c r="SFZ9" s="155"/>
      <c r="SGA9" s="155"/>
      <c r="SGB9" s="155"/>
      <c r="SGC9" s="155"/>
      <c r="SGD9" s="155"/>
      <c r="SGE9" s="155"/>
      <c r="SGF9" s="155"/>
      <c r="SGG9" s="155"/>
      <c r="SGH9" s="155"/>
      <c r="SGI9" s="155"/>
      <c r="SGJ9" s="155"/>
      <c r="SGK9" s="155"/>
      <c r="SGL9" s="155"/>
      <c r="SGM9" s="155"/>
      <c r="SGN9" s="155"/>
      <c r="SGO9" s="155"/>
      <c r="SGP9" s="155"/>
      <c r="SGQ9" s="155"/>
      <c r="SGR9" s="155"/>
      <c r="SGS9" s="155"/>
      <c r="SGT9" s="155"/>
      <c r="SGU9" s="155"/>
      <c r="SGV9" s="155"/>
      <c r="SGW9" s="155"/>
      <c r="SGX9" s="155"/>
      <c r="SGY9" s="155"/>
      <c r="SGZ9" s="155"/>
      <c r="SHA9" s="155"/>
      <c r="SHB9" s="155"/>
      <c r="SHC9" s="155"/>
      <c r="SHD9" s="155"/>
      <c r="SHE9" s="155"/>
      <c r="SHF9" s="155"/>
      <c r="SHG9" s="155"/>
      <c r="SHH9" s="155"/>
      <c r="SHI9" s="155"/>
      <c r="SHJ9" s="155"/>
      <c r="SHK9" s="155"/>
      <c r="SHL9" s="155"/>
      <c r="SHM9" s="155"/>
      <c r="SHN9" s="155"/>
      <c r="SHO9" s="155"/>
      <c r="SHP9" s="155"/>
      <c r="SHQ9" s="155"/>
      <c r="SHR9" s="155"/>
      <c r="SHS9" s="155"/>
      <c r="SHT9" s="155"/>
      <c r="SHU9" s="155"/>
      <c r="SHV9" s="155"/>
      <c r="SHW9" s="155"/>
      <c r="SHX9" s="155"/>
      <c r="SHY9" s="155"/>
      <c r="SHZ9" s="155"/>
      <c r="SIA9" s="155"/>
      <c r="SIB9" s="155"/>
      <c r="SIC9" s="155"/>
      <c r="SID9" s="155"/>
      <c r="SIE9" s="155"/>
      <c r="SIF9" s="155"/>
      <c r="SIG9" s="155"/>
      <c r="SIH9" s="155"/>
      <c r="SII9" s="155"/>
      <c r="SIJ9" s="155"/>
      <c r="SIK9" s="155"/>
      <c r="SIL9" s="155"/>
      <c r="SIM9" s="155"/>
      <c r="SIN9" s="155"/>
      <c r="SIO9" s="155"/>
      <c r="SIP9" s="155"/>
      <c r="SIQ9" s="155"/>
      <c r="SIR9" s="155"/>
      <c r="SIS9" s="155"/>
      <c r="SIT9" s="155"/>
      <c r="SIU9" s="155"/>
      <c r="SIV9" s="155"/>
      <c r="SIW9" s="155"/>
      <c r="SIX9" s="155"/>
      <c r="SIY9" s="155"/>
      <c r="SIZ9" s="155"/>
      <c r="SJA9" s="155"/>
      <c r="SJB9" s="155"/>
      <c r="SJC9" s="155"/>
      <c r="SJD9" s="155"/>
      <c r="SJE9" s="155"/>
      <c r="SJF9" s="155"/>
      <c r="SJG9" s="155"/>
      <c r="SJH9" s="155"/>
      <c r="SJI9" s="155"/>
      <c r="SJJ9" s="155"/>
      <c r="SJK9" s="155"/>
      <c r="SJL9" s="155"/>
      <c r="SJM9" s="155"/>
      <c r="SJN9" s="155"/>
      <c r="SJO9" s="155"/>
      <c r="SJP9" s="155"/>
      <c r="SJQ9" s="155"/>
      <c r="SJR9" s="155"/>
      <c r="SJS9" s="155"/>
      <c r="SJT9" s="155"/>
      <c r="SJU9" s="155"/>
      <c r="SJV9" s="155"/>
      <c r="SJW9" s="155"/>
      <c r="SJX9" s="155"/>
      <c r="SJY9" s="155"/>
      <c r="SJZ9" s="155"/>
      <c r="SKA9" s="155"/>
      <c r="SKB9" s="155"/>
      <c r="SKC9" s="155"/>
      <c r="SKD9" s="155"/>
      <c r="SKE9" s="155"/>
      <c r="SKF9" s="155"/>
      <c r="SKG9" s="155"/>
      <c r="SKH9" s="155"/>
      <c r="SKI9" s="155"/>
      <c r="SKJ9" s="155"/>
      <c r="SKK9" s="155"/>
      <c r="SKL9" s="155"/>
      <c r="SKM9" s="155"/>
      <c r="SKN9" s="155"/>
      <c r="SKO9" s="155"/>
      <c r="SKP9" s="155"/>
      <c r="SKQ9" s="155"/>
      <c r="SKR9" s="155"/>
      <c r="SKS9" s="155"/>
      <c r="SKT9" s="155"/>
      <c r="SKU9" s="155"/>
      <c r="SKV9" s="155"/>
      <c r="SKW9" s="155"/>
      <c r="SKX9" s="155"/>
      <c r="SKY9" s="155"/>
      <c r="SKZ9" s="155"/>
      <c r="SLA9" s="155"/>
      <c r="SLB9" s="155"/>
      <c r="SLC9" s="155"/>
      <c r="SLD9" s="155"/>
      <c r="SLE9" s="155"/>
      <c r="SLF9" s="155"/>
      <c r="SLG9" s="155"/>
      <c r="SLH9" s="155"/>
      <c r="SLI9" s="155"/>
      <c r="SLJ9" s="155"/>
      <c r="SLK9" s="155"/>
      <c r="SLL9" s="155"/>
      <c r="SLM9" s="155"/>
      <c r="SLN9" s="155"/>
      <c r="SLO9" s="155"/>
      <c r="SLP9" s="155"/>
      <c r="SLQ9" s="155"/>
      <c r="SLR9" s="155"/>
      <c r="SLS9" s="155"/>
      <c r="SLT9" s="155"/>
      <c r="SLU9" s="155"/>
      <c r="SLV9" s="155"/>
      <c r="SLW9" s="155"/>
      <c r="SLX9" s="155"/>
      <c r="SLY9" s="155"/>
      <c r="SLZ9" s="155"/>
      <c r="SMA9" s="155"/>
      <c r="SMB9" s="155"/>
      <c r="SMC9" s="155"/>
      <c r="SMD9" s="155"/>
      <c r="SME9" s="155"/>
      <c r="SMF9" s="155"/>
      <c r="SMG9" s="155"/>
      <c r="SMH9" s="155"/>
      <c r="SMI9" s="155"/>
      <c r="SMJ9" s="155"/>
      <c r="SMK9" s="155"/>
      <c r="SML9" s="155"/>
      <c r="SMM9" s="155"/>
      <c r="SMN9" s="155"/>
      <c r="SMO9" s="155"/>
      <c r="SMP9" s="155"/>
      <c r="SMQ9" s="155"/>
      <c r="SMR9" s="155"/>
      <c r="SMS9" s="155"/>
      <c r="SMT9" s="155"/>
      <c r="SMU9" s="155"/>
      <c r="SMV9" s="155"/>
      <c r="SMW9" s="155"/>
      <c r="SMX9" s="155"/>
      <c r="SMY9" s="155"/>
      <c r="SMZ9" s="155"/>
      <c r="SNA9" s="155"/>
      <c r="SNB9" s="155"/>
      <c r="SNC9" s="155"/>
      <c r="SND9" s="155"/>
      <c r="SNE9" s="155"/>
      <c r="SNF9" s="155"/>
      <c r="SNG9" s="155"/>
      <c r="SNH9" s="155"/>
      <c r="SNI9" s="155"/>
      <c r="SNJ9" s="155"/>
      <c r="SNK9" s="155"/>
      <c r="SNL9" s="155"/>
      <c r="SNM9" s="155"/>
      <c r="SNN9" s="155"/>
      <c r="SNO9" s="155"/>
      <c r="SNP9" s="155"/>
      <c r="SNQ9" s="155"/>
      <c r="SNR9" s="155"/>
      <c r="SNS9" s="155"/>
      <c r="SNT9" s="155"/>
      <c r="SNU9" s="155"/>
      <c r="SNV9" s="155"/>
      <c r="SNW9" s="155"/>
      <c r="SNX9" s="155"/>
      <c r="SNY9" s="155"/>
      <c r="SNZ9" s="155"/>
      <c r="SOA9" s="155"/>
      <c r="SOB9" s="155"/>
      <c r="SOC9" s="155"/>
      <c r="SOD9" s="155"/>
      <c r="SOE9" s="155"/>
      <c r="SOF9" s="155"/>
      <c r="SOG9" s="155"/>
      <c r="SOH9" s="155"/>
      <c r="SOI9" s="155"/>
      <c r="SOJ9" s="155"/>
      <c r="SOK9" s="155"/>
      <c r="SOL9" s="155"/>
      <c r="SOM9" s="155"/>
      <c r="SON9" s="155"/>
      <c r="SOO9" s="155"/>
      <c r="SOP9" s="155"/>
      <c r="SOQ9" s="155"/>
      <c r="SOR9" s="155"/>
      <c r="SOS9" s="155"/>
      <c r="SOT9" s="155"/>
      <c r="SOU9" s="155"/>
      <c r="SOV9" s="155"/>
      <c r="SOW9" s="155"/>
      <c r="SOX9" s="155"/>
      <c r="SOY9" s="155"/>
      <c r="SOZ9" s="155"/>
      <c r="SPA9" s="155"/>
      <c r="SPB9" s="155"/>
      <c r="SPC9" s="155"/>
      <c r="SPD9" s="155"/>
      <c r="SPE9" s="155"/>
      <c r="SPF9" s="155"/>
      <c r="SPG9" s="155"/>
      <c r="SPH9" s="155"/>
      <c r="SPI9" s="155"/>
      <c r="SPJ9" s="155"/>
      <c r="SPK9" s="155"/>
      <c r="SPL9" s="155"/>
      <c r="SPM9" s="155"/>
      <c r="SPN9" s="155"/>
      <c r="SPO9" s="155"/>
      <c r="SPP9" s="155"/>
      <c r="SPQ9" s="155"/>
      <c r="SPR9" s="155"/>
      <c r="SPS9" s="155"/>
      <c r="SPT9" s="155"/>
      <c r="SPU9" s="155"/>
      <c r="SPV9" s="155"/>
      <c r="SPW9" s="155"/>
      <c r="SPX9" s="155"/>
      <c r="SPY9" s="155"/>
      <c r="SPZ9" s="155"/>
      <c r="SQA9" s="155"/>
      <c r="SQB9" s="155"/>
      <c r="SQC9" s="155"/>
      <c r="SQD9" s="155"/>
      <c r="SQE9" s="155"/>
      <c r="SQF9" s="155"/>
      <c r="SQG9" s="155"/>
      <c r="SQH9" s="155"/>
      <c r="SQI9" s="155"/>
      <c r="SQJ9" s="155"/>
      <c r="SQK9" s="155"/>
      <c r="SQL9" s="155"/>
      <c r="SQM9" s="155"/>
      <c r="SQN9" s="155"/>
      <c r="SQO9" s="155"/>
      <c r="SQP9" s="155"/>
      <c r="SQQ9" s="155"/>
      <c r="SQR9" s="155"/>
      <c r="SQS9" s="155"/>
      <c r="SQT9" s="155"/>
      <c r="SQU9" s="155"/>
      <c r="SQV9" s="155"/>
      <c r="SQW9" s="155"/>
      <c r="SQX9" s="155"/>
      <c r="SQY9" s="155"/>
      <c r="SQZ9" s="155"/>
      <c r="SRA9" s="155"/>
      <c r="SRB9" s="155"/>
      <c r="SRC9" s="155"/>
      <c r="SRD9" s="155"/>
      <c r="SRE9" s="155"/>
      <c r="SRF9" s="155"/>
      <c r="SRG9" s="155"/>
      <c r="SRH9" s="155"/>
      <c r="SRI9" s="155"/>
      <c r="SRJ9" s="155"/>
      <c r="SRK9" s="155"/>
      <c r="SRL9" s="155"/>
      <c r="SRM9" s="155"/>
      <c r="SRN9" s="155"/>
      <c r="SRO9" s="155"/>
      <c r="SRP9" s="155"/>
      <c r="SRQ9" s="155"/>
      <c r="SRR9" s="155"/>
      <c r="SRS9" s="155"/>
      <c r="SRT9" s="155"/>
      <c r="SRU9" s="155"/>
      <c r="SRV9" s="155"/>
      <c r="SRW9" s="155"/>
      <c r="SRX9" s="155"/>
      <c r="SRY9" s="155"/>
      <c r="SRZ9" s="155"/>
      <c r="SSA9" s="155"/>
      <c r="SSB9" s="155"/>
      <c r="SSC9" s="155"/>
      <c r="SSD9" s="155"/>
      <c r="SSE9" s="155"/>
      <c r="SSF9" s="155"/>
      <c r="SSG9" s="155"/>
      <c r="SSH9" s="155"/>
      <c r="SSI9" s="155"/>
      <c r="SSJ9" s="155"/>
      <c r="SSK9" s="155"/>
      <c r="SSL9" s="155"/>
      <c r="SSM9" s="155"/>
      <c r="SSN9" s="155"/>
      <c r="SSO9" s="155"/>
      <c r="SSP9" s="155"/>
      <c r="SSQ9" s="155"/>
      <c r="SSR9" s="155"/>
      <c r="SSS9" s="155"/>
      <c r="SST9" s="155"/>
      <c r="SSU9" s="155"/>
      <c r="SSV9" s="155"/>
      <c r="SSW9" s="155"/>
      <c r="SSX9" s="155"/>
      <c r="SSY9" s="155"/>
      <c r="SSZ9" s="155"/>
      <c r="STA9" s="155"/>
      <c r="STB9" s="155"/>
      <c r="STC9" s="155"/>
      <c r="STD9" s="155"/>
      <c r="STE9" s="155"/>
      <c r="STF9" s="155"/>
      <c r="STG9" s="155"/>
      <c r="STH9" s="155"/>
      <c r="STI9" s="155"/>
      <c r="STJ9" s="155"/>
      <c r="STK9" s="155"/>
      <c r="STL9" s="155"/>
      <c r="STM9" s="155"/>
      <c r="STN9" s="155"/>
      <c r="STO9" s="155"/>
      <c r="STP9" s="155"/>
      <c r="STQ9" s="155"/>
      <c r="STR9" s="155"/>
      <c r="STS9" s="155"/>
      <c r="STT9" s="155"/>
      <c r="STU9" s="155"/>
      <c r="STV9" s="155"/>
      <c r="STW9" s="155"/>
      <c r="STX9" s="155"/>
      <c r="STY9" s="155"/>
      <c r="STZ9" s="155"/>
      <c r="SUA9" s="155"/>
      <c r="SUB9" s="155"/>
      <c r="SUC9" s="155"/>
      <c r="SUD9" s="155"/>
      <c r="SUE9" s="155"/>
      <c r="SUF9" s="155"/>
      <c r="SUG9" s="155"/>
      <c r="SUH9" s="155"/>
      <c r="SUI9" s="155"/>
      <c r="SUJ9" s="155"/>
      <c r="SUK9" s="155"/>
      <c r="SUL9" s="155"/>
      <c r="SUM9" s="155"/>
      <c r="SUN9" s="155"/>
      <c r="SUO9" s="155"/>
      <c r="SUP9" s="155"/>
      <c r="SUQ9" s="155"/>
      <c r="SUR9" s="155"/>
      <c r="SUS9" s="155"/>
      <c r="SUT9" s="155"/>
      <c r="SUU9" s="155"/>
      <c r="SUV9" s="155"/>
      <c r="SUW9" s="155"/>
      <c r="SUX9" s="155"/>
      <c r="SUY9" s="155"/>
      <c r="SUZ9" s="155"/>
      <c r="SVA9" s="155"/>
      <c r="SVB9" s="155"/>
      <c r="SVC9" s="155"/>
      <c r="SVD9" s="155"/>
      <c r="SVE9" s="155"/>
      <c r="SVF9" s="155"/>
      <c r="SVG9" s="155"/>
      <c r="SVH9" s="155"/>
      <c r="SVI9" s="155"/>
      <c r="SVJ9" s="155"/>
      <c r="SVK9" s="155"/>
      <c r="SVL9" s="155"/>
      <c r="SVM9" s="155"/>
      <c r="SVN9" s="155"/>
      <c r="SVO9" s="155"/>
      <c r="SVP9" s="155"/>
      <c r="SVQ9" s="155"/>
      <c r="SVR9" s="155"/>
      <c r="SVS9" s="155"/>
      <c r="SVT9" s="155"/>
      <c r="SVU9" s="155"/>
      <c r="SVV9" s="155"/>
      <c r="SVW9" s="155"/>
      <c r="SVX9" s="155"/>
      <c r="SVY9" s="155"/>
      <c r="SVZ9" s="155"/>
      <c r="SWA9" s="155"/>
      <c r="SWB9" s="155"/>
      <c r="SWC9" s="155"/>
      <c r="SWD9" s="155"/>
      <c r="SWE9" s="155"/>
      <c r="SWF9" s="155"/>
      <c r="SWG9" s="155"/>
      <c r="SWH9" s="155"/>
      <c r="SWI9" s="155"/>
      <c r="SWJ9" s="155"/>
      <c r="SWK9" s="155"/>
      <c r="SWL9" s="155"/>
      <c r="SWM9" s="155"/>
      <c r="SWN9" s="155"/>
      <c r="SWO9" s="155"/>
      <c r="SWP9" s="155"/>
      <c r="SWQ9" s="155"/>
      <c r="SWR9" s="155"/>
      <c r="SWS9" s="155"/>
      <c r="SWT9" s="155"/>
      <c r="SWU9" s="155"/>
      <c r="SWV9" s="155"/>
      <c r="SWW9" s="155"/>
      <c r="SWX9" s="155"/>
      <c r="SWY9" s="155"/>
      <c r="SWZ9" s="155"/>
      <c r="SXA9" s="155"/>
      <c r="SXB9" s="155"/>
      <c r="SXC9" s="155"/>
      <c r="SXD9" s="155"/>
      <c r="SXE9" s="155"/>
      <c r="SXF9" s="155"/>
      <c r="SXG9" s="155"/>
      <c r="SXH9" s="155"/>
      <c r="SXI9" s="155"/>
      <c r="SXJ9" s="155"/>
      <c r="SXK9" s="155"/>
      <c r="SXL9" s="155"/>
      <c r="SXM9" s="155"/>
      <c r="SXN9" s="155"/>
      <c r="SXO9" s="155"/>
      <c r="SXP9" s="155"/>
      <c r="SXQ9" s="155"/>
      <c r="SXR9" s="155"/>
      <c r="SXS9" s="155"/>
      <c r="SXT9" s="155"/>
      <c r="SXU9" s="155"/>
      <c r="SXV9" s="155"/>
      <c r="SXW9" s="155"/>
      <c r="SXX9" s="155"/>
      <c r="SXY9" s="155"/>
      <c r="SXZ9" s="155"/>
      <c r="SYA9" s="155"/>
      <c r="SYB9" s="155"/>
      <c r="SYC9" s="155"/>
      <c r="SYD9" s="155"/>
      <c r="SYE9" s="155"/>
      <c r="SYF9" s="155"/>
      <c r="SYG9" s="155"/>
      <c r="SYH9" s="155"/>
      <c r="SYI9" s="155"/>
      <c r="SYJ9" s="155"/>
      <c r="SYK9" s="155"/>
      <c r="SYL9" s="155"/>
      <c r="SYM9" s="155"/>
      <c r="SYN9" s="155"/>
      <c r="SYO9" s="155"/>
      <c r="SYP9" s="155"/>
      <c r="SYQ9" s="155"/>
      <c r="SYR9" s="155"/>
      <c r="SYS9" s="155"/>
      <c r="SYT9" s="155"/>
      <c r="SYU9" s="155"/>
      <c r="SYV9" s="155"/>
      <c r="SYW9" s="155"/>
      <c r="SYX9" s="155"/>
      <c r="SYY9" s="155"/>
      <c r="SYZ9" s="155"/>
      <c r="SZA9" s="155"/>
      <c r="SZB9" s="155"/>
      <c r="SZC9" s="155"/>
      <c r="SZD9" s="155"/>
      <c r="SZE9" s="155"/>
      <c r="SZF9" s="155"/>
      <c r="SZG9" s="155"/>
      <c r="SZH9" s="155"/>
      <c r="SZI9" s="155"/>
      <c r="SZJ9" s="155"/>
      <c r="SZK9" s="155"/>
      <c r="SZL9" s="155"/>
      <c r="SZM9" s="155"/>
      <c r="SZN9" s="155"/>
      <c r="SZO9" s="155"/>
      <c r="SZP9" s="155"/>
      <c r="SZQ9" s="155"/>
      <c r="SZR9" s="155"/>
      <c r="SZS9" s="155"/>
      <c r="SZT9" s="155"/>
      <c r="SZU9" s="155"/>
      <c r="SZV9" s="155"/>
      <c r="SZW9" s="155"/>
      <c r="SZX9" s="155"/>
      <c r="SZY9" s="155"/>
      <c r="SZZ9" s="155"/>
      <c r="TAA9" s="155"/>
      <c r="TAB9" s="155"/>
      <c r="TAC9" s="155"/>
      <c r="TAD9" s="155"/>
      <c r="TAE9" s="155"/>
      <c r="TAF9" s="155"/>
      <c r="TAG9" s="155"/>
      <c r="TAH9" s="155"/>
      <c r="TAI9" s="155"/>
      <c r="TAJ9" s="155"/>
      <c r="TAK9" s="155"/>
      <c r="TAL9" s="155"/>
      <c r="TAM9" s="155"/>
      <c r="TAN9" s="155"/>
      <c r="TAO9" s="155"/>
      <c r="TAP9" s="155"/>
      <c r="TAQ9" s="155"/>
      <c r="TAR9" s="155"/>
      <c r="TAS9" s="155"/>
      <c r="TAT9" s="155"/>
      <c r="TAU9" s="155"/>
      <c r="TAV9" s="155"/>
      <c r="TAW9" s="155"/>
      <c r="TAX9" s="155"/>
      <c r="TAY9" s="155"/>
      <c r="TAZ9" s="155"/>
      <c r="TBA9" s="155"/>
      <c r="TBB9" s="155"/>
      <c r="TBC9" s="155"/>
      <c r="TBD9" s="155"/>
      <c r="TBE9" s="155"/>
      <c r="TBF9" s="155"/>
      <c r="TBG9" s="155"/>
      <c r="TBH9" s="155"/>
      <c r="TBI9" s="155"/>
      <c r="TBJ9" s="155"/>
      <c r="TBK9" s="155"/>
      <c r="TBL9" s="155"/>
      <c r="TBM9" s="155"/>
      <c r="TBN9" s="155"/>
      <c r="TBO9" s="155"/>
      <c r="TBP9" s="155"/>
      <c r="TBQ9" s="155"/>
      <c r="TBR9" s="155"/>
      <c r="TBS9" s="155"/>
      <c r="TBT9" s="155"/>
      <c r="TBU9" s="155"/>
      <c r="TBV9" s="155"/>
      <c r="TBW9" s="155"/>
      <c r="TBX9" s="155"/>
      <c r="TBY9" s="155"/>
      <c r="TBZ9" s="155"/>
      <c r="TCA9" s="155"/>
      <c r="TCB9" s="155"/>
      <c r="TCC9" s="155"/>
      <c r="TCD9" s="155"/>
      <c r="TCE9" s="155"/>
      <c r="TCF9" s="155"/>
      <c r="TCG9" s="155"/>
      <c r="TCH9" s="155"/>
      <c r="TCI9" s="155"/>
      <c r="TCJ9" s="155"/>
      <c r="TCK9" s="155"/>
      <c r="TCL9" s="155"/>
      <c r="TCM9" s="155"/>
      <c r="TCN9" s="155"/>
      <c r="TCO9" s="155"/>
      <c r="TCP9" s="155"/>
      <c r="TCQ9" s="155"/>
      <c r="TCR9" s="155"/>
      <c r="TCS9" s="155"/>
      <c r="TCT9" s="155"/>
      <c r="TCU9" s="155"/>
      <c r="TCV9" s="155"/>
      <c r="TCW9" s="155"/>
      <c r="TCX9" s="155"/>
      <c r="TCY9" s="155"/>
      <c r="TCZ9" s="155"/>
      <c r="TDA9" s="155"/>
      <c r="TDB9" s="155"/>
      <c r="TDC9" s="155"/>
      <c r="TDD9" s="155"/>
      <c r="TDE9" s="155"/>
      <c r="TDF9" s="155"/>
      <c r="TDG9" s="155"/>
      <c r="TDH9" s="155"/>
      <c r="TDI9" s="155"/>
      <c r="TDJ9" s="155"/>
      <c r="TDK9" s="155"/>
      <c r="TDL9" s="155"/>
      <c r="TDM9" s="155"/>
      <c r="TDN9" s="155"/>
      <c r="TDO9" s="155"/>
      <c r="TDP9" s="155"/>
      <c r="TDQ9" s="155"/>
      <c r="TDR9" s="155"/>
      <c r="TDS9" s="155"/>
      <c r="TDT9" s="155"/>
      <c r="TDU9" s="155"/>
      <c r="TDV9" s="155"/>
      <c r="TDW9" s="155"/>
      <c r="TDX9" s="155"/>
      <c r="TDY9" s="155"/>
      <c r="TDZ9" s="155"/>
      <c r="TEA9" s="155"/>
      <c r="TEB9" s="155"/>
      <c r="TEC9" s="155"/>
      <c r="TED9" s="155"/>
      <c r="TEE9" s="155"/>
      <c r="TEF9" s="155"/>
      <c r="TEG9" s="155"/>
      <c r="TEH9" s="155"/>
      <c r="TEI9" s="155"/>
      <c r="TEJ9" s="155"/>
      <c r="TEK9" s="155"/>
      <c r="TEL9" s="155"/>
      <c r="TEM9" s="155"/>
      <c r="TEN9" s="155"/>
      <c r="TEO9" s="155"/>
      <c r="TEP9" s="155"/>
      <c r="TEQ9" s="155"/>
      <c r="TER9" s="155"/>
      <c r="TES9" s="155"/>
      <c r="TET9" s="155"/>
      <c r="TEU9" s="155"/>
      <c r="TEV9" s="155"/>
      <c r="TEW9" s="155"/>
      <c r="TEX9" s="155"/>
      <c r="TEY9" s="155"/>
      <c r="TEZ9" s="155"/>
      <c r="TFA9" s="155"/>
      <c r="TFB9" s="155"/>
      <c r="TFC9" s="155"/>
      <c r="TFD9" s="155"/>
      <c r="TFE9" s="155"/>
      <c r="TFF9" s="155"/>
      <c r="TFG9" s="155"/>
      <c r="TFH9" s="155"/>
      <c r="TFI9" s="155"/>
      <c r="TFJ9" s="155"/>
      <c r="TFK9" s="155"/>
      <c r="TFL9" s="155"/>
      <c r="TFM9" s="155"/>
      <c r="TFN9" s="155"/>
      <c r="TFO9" s="155"/>
      <c r="TFP9" s="155"/>
      <c r="TFQ9" s="155"/>
      <c r="TFR9" s="155"/>
      <c r="TFS9" s="155"/>
      <c r="TFT9" s="155"/>
      <c r="TFU9" s="155"/>
      <c r="TFV9" s="155"/>
      <c r="TFW9" s="155"/>
      <c r="TFX9" s="155"/>
      <c r="TFY9" s="155"/>
      <c r="TFZ9" s="155"/>
      <c r="TGA9" s="155"/>
      <c r="TGB9" s="155"/>
      <c r="TGC9" s="155"/>
      <c r="TGD9" s="155"/>
      <c r="TGE9" s="155"/>
      <c r="TGF9" s="155"/>
      <c r="TGG9" s="155"/>
      <c r="TGH9" s="155"/>
      <c r="TGI9" s="155"/>
      <c r="TGJ9" s="155"/>
      <c r="TGK9" s="155"/>
      <c r="TGL9" s="155"/>
      <c r="TGM9" s="155"/>
      <c r="TGN9" s="155"/>
      <c r="TGO9" s="155"/>
      <c r="TGP9" s="155"/>
      <c r="TGQ9" s="155"/>
      <c r="TGR9" s="155"/>
      <c r="TGS9" s="155"/>
      <c r="TGT9" s="155"/>
      <c r="TGU9" s="155"/>
      <c r="TGV9" s="155"/>
      <c r="TGW9" s="155"/>
      <c r="TGX9" s="155"/>
      <c r="TGY9" s="155"/>
      <c r="TGZ9" s="155"/>
      <c r="THA9" s="155"/>
      <c r="THB9" s="155"/>
      <c r="THC9" s="155"/>
      <c r="THD9" s="155"/>
      <c r="THE9" s="155"/>
      <c r="THF9" s="155"/>
      <c r="THG9" s="155"/>
      <c r="THH9" s="155"/>
      <c r="THI9" s="155"/>
      <c r="THJ9" s="155"/>
      <c r="THK9" s="155"/>
      <c r="THL9" s="155"/>
      <c r="THM9" s="155"/>
      <c r="THN9" s="155"/>
      <c r="THO9" s="155"/>
      <c r="THP9" s="155"/>
      <c r="THQ9" s="155"/>
      <c r="THR9" s="155"/>
      <c r="THS9" s="155"/>
      <c r="THT9" s="155"/>
      <c r="THU9" s="155"/>
      <c r="THV9" s="155"/>
      <c r="THW9" s="155"/>
      <c r="THX9" s="155"/>
      <c r="THY9" s="155"/>
      <c r="THZ9" s="155"/>
      <c r="TIA9" s="155"/>
      <c r="TIB9" s="155"/>
      <c r="TIC9" s="155"/>
      <c r="TID9" s="155"/>
      <c r="TIE9" s="155"/>
      <c r="TIF9" s="155"/>
      <c r="TIG9" s="155"/>
      <c r="TIH9" s="155"/>
      <c r="TII9" s="155"/>
      <c r="TIJ9" s="155"/>
      <c r="TIK9" s="155"/>
      <c r="TIL9" s="155"/>
      <c r="TIM9" s="155"/>
      <c r="TIN9" s="155"/>
      <c r="TIO9" s="155"/>
      <c r="TIP9" s="155"/>
      <c r="TIQ9" s="155"/>
      <c r="TIR9" s="155"/>
      <c r="TIS9" s="155"/>
      <c r="TIT9" s="155"/>
      <c r="TIU9" s="155"/>
      <c r="TIV9" s="155"/>
      <c r="TIW9" s="155"/>
      <c r="TIX9" s="155"/>
      <c r="TIY9" s="155"/>
      <c r="TIZ9" s="155"/>
      <c r="TJA9" s="155"/>
      <c r="TJB9" s="155"/>
      <c r="TJC9" s="155"/>
      <c r="TJD9" s="155"/>
      <c r="TJE9" s="155"/>
      <c r="TJF9" s="155"/>
      <c r="TJG9" s="155"/>
      <c r="TJH9" s="155"/>
      <c r="TJI9" s="155"/>
      <c r="TJJ9" s="155"/>
      <c r="TJK9" s="155"/>
      <c r="TJL9" s="155"/>
      <c r="TJM9" s="155"/>
      <c r="TJN9" s="155"/>
      <c r="TJO9" s="155"/>
      <c r="TJP9" s="155"/>
      <c r="TJQ9" s="155"/>
      <c r="TJR9" s="155"/>
      <c r="TJS9" s="155"/>
      <c r="TJT9" s="155"/>
      <c r="TJU9" s="155"/>
      <c r="TJV9" s="155"/>
      <c r="TJW9" s="155"/>
      <c r="TJX9" s="155"/>
      <c r="TJY9" s="155"/>
      <c r="TJZ9" s="155"/>
      <c r="TKA9" s="155"/>
      <c r="TKB9" s="155"/>
      <c r="TKC9" s="155"/>
      <c r="TKD9" s="155"/>
      <c r="TKE9" s="155"/>
      <c r="TKF9" s="155"/>
      <c r="TKG9" s="155"/>
      <c r="TKH9" s="155"/>
      <c r="TKI9" s="155"/>
      <c r="TKJ9" s="155"/>
      <c r="TKK9" s="155"/>
      <c r="TKL9" s="155"/>
      <c r="TKM9" s="155"/>
      <c r="TKN9" s="155"/>
      <c r="TKO9" s="155"/>
      <c r="TKP9" s="155"/>
      <c r="TKQ9" s="155"/>
      <c r="TKR9" s="155"/>
      <c r="TKS9" s="155"/>
      <c r="TKT9" s="155"/>
      <c r="TKU9" s="155"/>
      <c r="TKV9" s="155"/>
      <c r="TKW9" s="155"/>
      <c r="TKX9" s="155"/>
      <c r="TKY9" s="155"/>
      <c r="TKZ9" s="155"/>
      <c r="TLA9" s="155"/>
      <c r="TLB9" s="155"/>
      <c r="TLC9" s="155"/>
      <c r="TLD9" s="155"/>
      <c r="TLE9" s="155"/>
      <c r="TLF9" s="155"/>
      <c r="TLG9" s="155"/>
      <c r="TLH9" s="155"/>
      <c r="TLI9" s="155"/>
      <c r="TLJ9" s="155"/>
      <c r="TLK9" s="155"/>
      <c r="TLL9" s="155"/>
      <c r="TLM9" s="155"/>
      <c r="TLN9" s="155"/>
      <c r="TLO9" s="155"/>
      <c r="TLP9" s="155"/>
      <c r="TLQ9" s="155"/>
      <c r="TLR9" s="155"/>
      <c r="TLS9" s="155"/>
      <c r="TLT9" s="155"/>
      <c r="TLU9" s="155"/>
      <c r="TLV9" s="155"/>
      <c r="TLW9" s="155"/>
      <c r="TLX9" s="155"/>
      <c r="TLY9" s="155"/>
      <c r="TLZ9" s="155"/>
      <c r="TMA9" s="155"/>
      <c r="TMB9" s="155"/>
      <c r="TMC9" s="155"/>
      <c r="TMD9" s="155"/>
      <c r="TME9" s="155"/>
      <c r="TMF9" s="155"/>
      <c r="TMG9" s="155"/>
      <c r="TMH9" s="155"/>
      <c r="TMI9" s="155"/>
      <c r="TMJ9" s="155"/>
      <c r="TMK9" s="155"/>
      <c r="TML9" s="155"/>
      <c r="TMM9" s="155"/>
      <c r="TMN9" s="155"/>
      <c r="TMO9" s="155"/>
      <c r="TMP9" s="155"/>
      <c r="TMQ9" s="155"/>
      <c r="TMR9" s="155"/>
      <c r="TMS9" s="155"/>
      <c r="TMT9" s="155"/>
      <c r="TMU9" s="155"/>
      <c r="TMV9" s="155"/>
      <c r="TMW9" s="155"/>
      <c r="TMX9" s="155"/>
      <c r="TMY9" s="155"/>
      <c r="TMZ9" s="155"/>
      <c r="TNA9" s="155"/>
      <c r="TNB9" s="155"/>
      <c r="TNC9" s="155"/>
      <c r="TND9" s="155"/>
      <c r="TNE9" s="155"/>
      <c r="TNF9" s="155"/>
      <c r="TNG9" s="155"/>
      <c r="TNH9" s="155"/>
      <c r="TNI9" s="155"/>
      <c r="TNJ9" s="155"/>
      <c r="TNK9" s="155"/>
      <c r="TNL9" s="155"/>
      <c r="TNM9" s="155"/>
      <c r="TNN9" s="155"/>
      <c r="TNO9" s="155"/>
      <c r="TNP9" s="155"/>
      <c r="TNQ9" s="155"/>
      <c r="TNR9" s="155"/>
      <c r="TNS9" s="155"/>
      <c r="TNT9" s="155"/>
      <c r="TNU9" s="155"/>
      <c r="TNV9" s="155"/>
      <c r="TNW9" s="155"/>
      <c r="TNX9" s="155"/>
      <c r="TNY9" s="155"/>
      <c r="TNZ9" s="155"/>
      <c r="TOA9" s="155"/>
      <c r="TOB9" s="155"/>
      <c r="TOC9" s="155"/>
      <c r="TOD9" s="155"/>
      <c r="TOE9" s="155"/>
      <c r="TOF9" s="155"/>
      <c r="TOG9" s="155"/>
      <c r="TOH9" s="155"/>
      <c r="TOI9" s="155"/>
      <c r="TOJ9" s="155"/>
      <c r="TOK9" s="155"/>
      <c r="TOL9" s="155"/>
      <c r="TOM9" s="155"/>
      <c r="TON9" s="155"/>
      <c r="TOO9" s="155"/>
      <c r="TOP9" s="155"/>
      <c r="TOQ9" s="155"/>
      <c r="TOR9" s="155"/>
      <c r="TOS9" s="155"/>
      <c r="TOT9" s="155"/>
      <c r="TOU9" s="155"/>
      <c r="TOV9" s="155"/>
      <c r="TOW9" s="155"/>
      <c r="TOX9" s="155"/>
      <c r="TOY9" s="155"/>
      <c r="TOZ9" s="155"/>
      <c r="TPA9" s="155"/>
      <c r="TPB9" s="155"/>
      <c r="TPC9" s="155"/>
      <c r="TPD9" s="155"/>
      <c r="TPE9" s="155"/>
      <c r="TPF9" s="155"/>
      <c r="TPG9" s="155"/>
      <c r="TPH9" s="155"/>
      <c r="TPI9" s="155"/>
      <c r="TPJ9" s="155"/>
      <c r="TPK9" s="155"/>
      <c r="TPL9" s="155"/>
      <c r="TPM9" s="155"/>
      <c r="TPN9" s="155"/>
      <c r="TPO9" s="155"/>
      <c r="TPP9" s="155"/>
      <c r="TPQ9" s="155"/>
      <c r="TPR9" s="155"/>
      <c r="TPS9" s="155"/>
      <c r="TPT9" s="155"/>
      <c r="TPU9" s="155"/>
      <c r="TPV9" s="155"/>
      <c r="TPW9" s="155"/>
      <c r="TPX9" s="155"/>
      <c r="TPY9" s="155"/>
      <c r="TPZ9" s="155"/>
      <c r="TQA9" s="155"/>
      <c r="TQB9" s="155"/>
      <c r="TQC9" s="155"/>
      <c r="TQD9" s="155"/>
      <c r="TQE9" s="155"/>
      <c r="TQF9" s="155"/>
      <c r="TQG9" s="155"/>
      <c r="TQH9" s="155"/>
      <c r="TQI9" s="155"/>
      <c r="TQJ9" s="155"/>
      <c r="TQK9" s="155"/>
      <c r="TQL9" s="155"/>
      <c r="TQM9" s="155"/>
      <c r="TQN9" s="155"/>
      <c r="TQO9" s="155"/>
      <c r="TQP9" s="155"/>
      <c r="TQQ9" s="155"/>
      <c r="TQR9" s="155"/>
      <c r="TQS9" s="155"/>
      <c r="TQT9" s="155"/>
      <c r="TQU9" s="155"/>
      <c r="TQV9" s="155"/>
      <c r="TQW9" s="155"/>
      <c r="TQX9" s="155"/>
      <c r="TQY9" s="155"/>
      <c r="TQZ9" s="155"/>
      <c r="TRA9" s="155"/>
      <c r="TRB9" s="155"/>
      <c r="TRC9" s="155"/>
      <c r="TRD9" s="155"/>
      <c r="TRE9" s="155"/>
      <c r="TRF9" s="155"/>
      <c r="TRG9" s="155"/>
      <c r="TRH9" s="155"/>
      <c r="TRI9" s="155"/>
      <c r="TRJ9" s="155"/>
      <c r="TRK9" s="155"/>
      <c r="TRL9" s="155"/>
      <c r="TRM9" s="155"/>
      <c r="TRN9" s="155"/>
      <c r="TRO9" s="155"/>
      <c r="TRP9" s="155"/>
      <c r="TRQ9" s="155"/>
      <c r="TRR9" s="155"/>
      <c r="TRS9" s="155"/>
      <c r="TRT9" s="155"/>
      <c r="TRU9" s="155"/>
      <c r="TRV9" s="155"/>
      <c r="TRW9" s="155"/>
      <c r="TRX9" s="155"/>
      <c r="TRY9" s="155"/>
      <c r="TRZ9" s="155"/>
      <c r="TSA9" s="155"/>
      <c r="TSB9" s="155"/>
      <c r="TSC9" s="155"/>
      <c r="TSD9" s="155"/>
      <c r="TSE9" s="155"/>
      <c r="TSF9" s="155"/>
      <c r="TSG9" s="155"/>
      <c r="TSH9" s="155"/>
      <c r="TSI9" s="155"/>
      <c r="TSJ9" s="155"/>
      <c r="TSK9" s="155"/>
      <c r="TSL9" s="155"/>
      <c r="TSM9" s="155"/>
      <c r="TSN9" s="155"/>
      <c r="TSO9" s="155"/>
      <c r="TSP9" s="155"/>
      <c r="TSQ9" s="155"/>
      <c r="TSR9" s="155"/>
      <c r="TSS9" s="155"/>
      <c r="TST9" s="155"/>
      <c r="TSU9" s="155"/>
      <c r="TSV9" s="155"/>
      <c r="TSW9" s="155"/>
      <c r="TSX9" s="155"/>
      <c r="TSY9" s="155"/>
      <c r="TSZ9" s="155"/>
      <c r="TTA9" s="155"/>
      <c r="TTB9" s="155"/>
      <c r="TTC9" s="155"/>
      <c r="TTD9" s="155"/>
      <c r="TTE9" s="155"/>
      <c r="TTF9" s="155"/>
      <c r="TTG9" s="155"/>
      <c r="TTH9" s="155"/>
      <c r="TTI9" s="155"/>
      <c r="TTJ9" s="155"/>
      <c r="TTK9" s="155"/>
      <c r="TTL9" s="155"/>
      <c r="TTM9" s="155"/>
      <c r="TTN9" s="155"/>
      <c r="TTO9" s="155"/>
      <c r="TTP9" s="155"/>
      <c r="TTQ9" s="155"/>
      <c r="TTR9" s="155"/>
      <c r="TTS9" s="155"/>
      <c r="TTT9" s="155"/>
      <c r="TTU9" s="155"/>
      <c r="TTV9" s="155"/>
      <c r="TTW9" s="155"/>
      <c r="TTX9" s="155"/>
      <c r="TTY9" s="155"/>
      <c r="TTZ9" s="155"/>
      <c r="TUA9" s="155"/>
      <c r="TUB9" s="155"/>
      <c r="TUC9" s="155"/>
      <c r="TUD9" s="155"/>
      <c r="TUE9" s="155"/>
      <c r="TUF9" s="155"/>
      <c r="TUG9" s="155"/>
      <c r="TUH9" s="155"/>
      <c r="TUI9" s="155"/>
      <c r="TUJ9" s="155"/>
      <c r="TUK9" s="155"/>
      <c r="TUL9" s="155"/>
      <c r="TUM9" s="155"/>
      <c r="TUN9" s="155"/>
      <c r="TUO9" s="155"/>
      <c r="TUP9" s="155"/>
      <c r="TUQ9" s="155"/>
      <c r="TUR9" s="155"/>
      <c r="TUS9" s="155"/>
      <c r="TUT9" s="155"/>
      <c r="TUU9" s="155"/>
      <c r="TUV9" s="155"/>
      <c r="TUW9" s="155"/>
      <c r="TUX9" s="155"/>
      <c r="TUY9" s="155"/>
      <c r="TUZ9" s="155"/>
      <c r="TVA9" s="155"/>
      <c r="TVB9" s="155"/>
      <c r="TVC9" s="155"/>
      <c r="TVD9" s="155"/>
      <c r="TVE9" s="155"/>
      <c r="TVF9" s="155"/>
      <c r="TVG9" s="155"/>
      <c r="TVH9" s="155"/>
      <c r="TVI9" s="155"/>
      <c r="TVJ9" s="155"/>
      <c r="TVK9" s="155"/>
      <c r="TVL9" s="155"/>
      <c r="TVM9" s="155"/>
      <c r="TVN9" s="155"/>
      <c r="TVO9" s="155"/>
      <c r="TVP9" s="155"/>
      <c r="TVQ9" s="155"/>
      <c r="TVR9" s="155"/>
      <c r="TVS9" s="155"/>
      <c r="TVT9" s="155"/>
      <c r="TVU9" s="155"/>
      <c r="TVV9" s="155"/>
      <c r="TVW9" s="155"/>
      <c r="TVX9" s="155"/>
      <c r="TVY9" s="155"/>
      <c r="TVZ9" s="155"/>
      <c r="TWA9" s="155"/>
      <c r="TWB9" s="155"/>
      <c r="TWC9" s="155"/>
      <c r="TWD9" s="155"/>
      <c r="TWE9" s="155"/>
      <c r="TWF9" s="155"/>
      <c r="TWG9" s="155"/>
      <c r="TWH9" s="155"/>
      <c r="TWI9" s="155"/>
      <c r="TWJ9" s="155"/>
      <c r="TWK9" s="155"/>
      <c r="TWL9" s="155"/>
      <c r="TWM9" s="155"/>
      <c r="TWN9" s="155"/>
      <c r="TWO9" s="155"/>
      <c r="TWP9" s="155"/>
      <c r="TWQ9" s="155"/>
      <c r="TWR9" s="155"/>
      <c r="TWS9" s="155"/>
      <c r="TWT9" s="155"/>
      <c r="TWU9" s="155"/>
      <c r="TWV9" s="155"/>
      <c r="TWW9" s="155"/>
      <c r="TWX9" s="155"/>
      <c r="TWY9" s="155"/>
      <c r="TWZ9" s="155"/>
      <c r="TXA9" s="155"/>
      <c r="TXB9" s="155"/>
      <c r="TXC9" s="155"/>
      <c r="TXD9" s="155"/>
      <c r="TXE9" s="155"/>
      <c r="TXF9" s="155"/>
      <c r="TXG9" s="155"/>
      <c r="TXH9" s="155"/>
      <c r="TXI9" s="155"/>
      <c r="TXJ9" s="155"/>
      <c r="TXK9" s="155"/>
      <c r="TXL9" s="155"/>
      <c r="TXM9" s="155"/>
      <c r="TXN9" s="155"/>
      <c r="TXO9" s="155"/>
      <c r="TXP9" s="155"/>
      <c r="TXQ9" s="155"/>
      <c r="TXR9" s="155"/>
      <c r="TXS9" s="155"/>
      <c r="TXT9" s="155"/>
      <c r="TXU9" s="155"/>
      <c r="TXV9" s="155"/>
      <c r="TXW9" s="155"/>
      <c r="TXX9" s="155"/>
      <c r="TXY9" s="155"/>
      <c r="TXZ9" s="155"/>
      <c r="TYA9" s="155"/>
      <c r="TYB9" s="155"/>
      <c r="TYC9" s="155"/>
      <c r="TYD9" s="155"/>
      <c r="TYE9" s="155"/>
      <c r="TYF9" s="155"/>
      <c r="TYG9" s="155"/>
      <c r="TYH9" s="155"/>
      <c r="TYI9" s="155"/>
      <c r="TYJ9" s="155"/>
      <c r="TYK9" s="155"/>
      <c r="TYL9" s="155"/>
      <c r="TYM9" s="155"/>
      <c r="TYN9" s="155"/>
      <c r="TYO9" s="155"/>
      <c r="TYP9" s="155"/>
      <c r="TYQ9" s="155"/>
      <c r="TYR9" s="155"/>
      <c r="TYS9" s="155"/>
      <c r="TYT9" s="155"/>
      <c r="TYU9" s="155"/>
      <c r="TYV9" s="155"/>
      <c r="TYW9" s="155"/>
      <c r="TYX9" s="155"/>
      <c r="TYY9" s="155"/>
      <c r="TYZ9" s="155"/>
      <c r="TZA9" s="155"/>
      <c r="TZB9" s="155"/>
      <c r="TZC9" s="155"/>
      <c r="TZD9" s="155"/>
      <c r="TZE9" s="155"/>
      <c r="TZF9" s="155"/>
      <c r="TZG9" s="155"/>
      <c r="TZH9" s="155"/>
      <c r="TZI9" s="155"/>
      <c r="TZJ9" s="155"/>
      <c r="TZK9" s="155"/>
      <c r="TZL9" s="155"/>
      <c r="TZM9" s="155"/>
      <c r="TZN9" s="155"/>
      <c r="TZO9" s="155"/>
      <c r="TZP9" s="155"/>
      <c r="TZQ9" s="155"/>
      <c r="TZR9" s="155"/>
      <c r="TZS9" s="155"/>
      <c r="TZT9" s="155"/>
      <c r="TZU9" s="155"/>
      <c r="TZV9" s="155"/>
      <c r="TZW9" s="155"/>
      <c r="TZX9" s="155"/>
      <c r="TZY9" s="155"/>
      <c r="TZZ9" s="155"/>
      <c r="UAA9" s="155"/>
      <c r="UAB9" s="155"/>
      <c r="UAC9" s="155"/>
      <c r="UAD9" s="155"/>
      <c r="UAE9" s="155"/>
      <c r="UAF9" s="155"/>
      <c r="UAG9" s="155"/>
      <c r="UAH9" s="155"/>
      <c r="UAI9" s="155"/>
      <c r="UAJ9" s="155"/>
      <c r="UAK9" s="155"/>
      <c r="UAL9" s="155"/>
      <c r="UAM9" s="155"/>
      <c r="UAN9" s="155"/>
      <c r="UAO9" s="155"/>
      <c r="UAP9" s="155"/>
      <c r="UAQ9" s="155"/>
      <c r="UAR9" s="155"/>
      <c r="UAS9" s="155"/>
      <c r="UAT9" s="155"/>
      <c r="UAU9" s="155"/>
      <c r="UAV9" s="155"/>
      <c r="UAW9" s="155"/>
      <c r="UAX9" s="155"/>
      <c r="UAY9" s="155"/>
      <c r="UAZ9" s="155"/>
      <c r="UBA9" s="155"/>
      <c r="UBB9" s="155"/>
      <c r="UBC9" s="155"/>
      <c r="UBD9" s="155"/>
      <c r="UBE9" s="155"/>
      <c r="UBF9" s="155"/>
      <c r="UBG9" s="155"/>
      <c r="UBH9" s="155"/>
      <c r="UBI9" s="155"/>
      <c r="UBJ9" s="155"/>
      <c r="UBK9" s="155"/>
      <c r="UBL9" s="155"/>
      <c r="UBM9" s="155"/>
      <c r="UBN9" s="155"/>
      <c r="UBO9" s="155"/>
      <c r="UBP9" s="155"/>
      <c r="UBQ9" s="155"/>
      <c r="UBR9" s="155"/>
      <c r="UBS9" s="155"/>
      <c r="UBT9" s="155"/>
      <c r="UBU9" s="155"/>
      <c r="UBV9" s="155"/>
      <c r="UBW9" s="155"/>
      <c r="UBX9" s="155"/>
      <c r="UBY9" s="155"/>
      <c r="UBZ9" s="155"/>
      <c r="UCA9" s="155"/>
      <c r="UCB9" s="155"/>
      <c r="UCC9" s="155"/>
      <c r="UCD9" s="155"/>
      <c r="UCE9" s="155"/>
      <c r="UCF9" s="155"/>
      <c r="UCG9" s="155"/>
      <c r="UCH9" s="155"/>
      <c r="UCI9" s="155"/>
      <c r="UCJ9" s="155"/>
      <c r="UCK9" s="155"/>
      <c r="UCL9" s="155"/>
      <c r="UCM9" s="155"/>
      <c r="UCN9" s="155"/>
      <c r="UCO9" s="155"/>
      <c r="UCP9" s="155"/>
      <c r="UCQ9" s="155"/>
      <c r="UCR9" s="155"/>
      <c r="UCS9" s="155"/>
      <c r="UCT9" s="155"/>
      <c r="UCU9" s="155"/>
      <c r="UCV9" s="155"/>
      <c r="UCW9" s="155"/>
      <c r="UCX9" s="155"/>
      <c r="UCY9" s="155"/>
      <c r="UCZ9" s="155"/>
      <c r="UDA9" s="155"/>
      <c r="UDB9" s="155"/>
      <c r="UDC9" s="155"/>
      <c r="UDD9" s="155"/>
      <c r="UDE9" s="155"/>
      <c r="UDF9" s="155"/>
      <c r="UDG9" s="155"/>
      <c r="UDH9" s="155"/>
      <c r="UDI9" s="155"/>
      <c r="UDJ9" s="155"/>
      <c r="UDK9" s="155"/>
      <c r="UDL9" s="155"/>
      <c r="UDM9" s="155"/>
      <c r="UDN9" s="155"/>
      <c r="UDO9" s="155"/>
      <c r="UDP9" s="155"/>
      <c r="UDQ9" s="155"/>
      <c r="UDR9" s="155"/>
      <c r="UDS9" s="155"/>
      <c r="UDT9" s="155"/>
      <c r="UDU9" s="155"/>
      <c r="UDV9" s="155"/>
      <c r="UDW9" s="155"/>
      <c r="UDX9" s="155"/>
      <c r="UDY9" s="155"/>
      <c r="UDZ9" s="155"/>
      <c r="UEA9" s="155"/>
      <c r="UEB9" s="155"/>
      <c r="UEC9" s="155"/>
      <c r="UED9" s="155"/>
      <c r="UEE9" s="155"/>
      <c r="UEF9" s="155"/>
      <c r="UEG9" s="155"/>
      <c r="UEH9" s="155"/>
      <c r="UEI9" s="155"/>
      <c r="UEJ9" s="155"/>
      <c r="UEK9" s="155"/>
      <c r="UEL9" s="155"/>
      <c r="UEM9" s="155"/>
      <c r="UEN9" s="155"/>
      <c r="UEO9" s="155"/>
      <c r="UEP9" s="155"/>
      <c r="UEQ9" s="155"/>
      <c r="UER9" s="155"/>
      <c r="UES9" s="155"/>
      <c r="UET9" s="155"/>
      <c r="UEU9" s="155"/>
      <c r="UEV9" s="155"/>
      <c r="UEW9" s="155"/>
      <c r="UEX9" s="155"/>
      <c r="UEY9" s="155"/>
      <c r="UEZ9" s="155"/>
      <c r="UFA9" s="155"/>
      <c r="UFB9" s="155"/>
      <c r="UFC9" s="155"/>
      <c r="UFD9" s="155"/>
      <c r="UFE9" s="155"/>
      <c r="UFF9" s="155"/>
      <c r="UFG9" s="155"/>
      <c r="UFH9" s="155"/>
      <c r="UFI9" s="155"/>
      <c r="UFJ9" s="155"/>
      <c r="UFK9" s="155"/>
      <c r="UFL9" s="155"/>
      <c r="UFM9" s="155"/>
      <c r="UFN9" s="155"/>
      <c r="UFO9" s="155"/>
      <c r="UFP9" s="155"/>
      <c r="UFQ9" s="155"/>
      <c r="UFR9" s="155"/>
      <c r="UFS9" s="155"/>
      <c r="UFT9" s="155"/>
      <c r="UFU9" s="155"/>
      <c r="UFV9" s="155"/>
      <c r="UFW9" s="155"/>
      <c r="UFX9" s="155"/>
      <c r="UFY9" s="155"/>
      <c r="UFZ9" s="155"/>
      <c r="UGA9" s="155"/>
      <c r="UGB9" s="155"/>
      <c r="UGC9" s="155"/>
      <c r="UGD9" s="155"/>
      <c r="UGE9" s="155"/>
      <c r="UGF9" s="155"/>
      <c r="UGG9" s="155"/>
      <c r="UGH9" s="155"/>
      <c r="UGI9" s="155"/>
      <c r="UGJ9" s="155"/>
      <c r="UGK9" s="155"/>
      <c r="UGL9" s="155"/>
      <c r="UGM9" s="155"/>
      <c r="UGN9" s="155"/>
      <c r="UGO9" s="155"/>
      <c r="UGP9" s="155"/>
      <c r="UGQ9" s="155"/>
      <c r="UGR9" s="155"/>
      <c r="UGS9" s="155"/>
      <c r="UGT9" s="155"/>
      <c r="UGU9" s="155"/>
      <c r="UGV9" s="155"/>
      <c r="UGW9" s="155"/>
      <c r="UGX9" s="155"/>
      <c r="UGY9" s="155"/>
      <c r="UGZ9" s="155"/>
      <c r="UHA9" s="155"/>
      <c r="UHB9" s="155"/>
      <c r="UHC9" s="155"/>
      <c r="UHD9" s="155"/>
      <c r="UHE9" s="155"/>
      <c r="UHF9" s="155"/>
      <c r="UHG9" s="155"/>
      <c r="UHH9" s="155"/>
      <c r="UHI9" s="155"/>
      <c r="UHJ9" s="155"/>
      <c r="UHK9" s="155"/>
      <c r="UHL9" s="155"/>
      <c r="UHM9" s="155"/>
      <c r="UHN9" s="155"/>
      <c r="UHO9" s="155"/>
      <c r="UHP9" s="155"/>
      <c r="UHQ9" s="155"/>
      <c r="UHR9" s="155"/>
      <c r="UHS9" s="155"/>
      <c r="UHT9" s="155"/>
      <c r="UHU9" s="155"/>
      <c r="UHV9" s="155"/>
      <c r="UHW9" s="155"/>
      <c r="UHX9" s="155"/>
      <c r="UHY9" s="155"/>
      <c r="UHZ9" s="155"/>
      <c r="UIA9" s="155"/>
      <c r="UIB9" s="155"/>
      <c r="UIC9" s="155"/>
      <c r="UID9" s="155"/>
      <c r="UIE9" s="155"/>
      <c r="UIF9" s="155"/>
      <c r="UIG9" s="155"/>
      <c r="UIH9" s="155"/>
      <c r="UII9" s="155"/>
      <c r="UIJ9" s="155"/>
      <c r="UIK9" s="155"/>
      <c r="UIL9" s="155"/>
      <c r="UIM9" s="155"/>
      <c r="UIN9" s="155"/>
      <c r="UIO9" s="155"/>
      <c r="UIP9" s="155"/>
      <c r="UIQ9" s="155"/>
      <c r="UIR9" s="155"/>
      <c r="UIS9" s="155"/>
      <c r="UIT9" s="155"/>
      <c r="UIU9" s="155"/>
      <c r="UIV9" s="155"/>
      <c r="UIW9" s="155"/>
      <c r="UIX9" s="155"/>
      <c r="UIY9" s="155"/>
      <c r="UIZ9" s="155"/>
      <c r="UJA9" s="155"/>
      <c r="UJB9" s="155"/>
      <c r="UJC9" s="155"/>
      <c r="UJD9" s="155"/>
      <c r="UJE9" s="155"/>
      <c r="UJF9" s="155"/>
      <c r="UJG9" s="155"/>
      <c r="UJH9" s="155"/>
      <c r="UJI9" s="155"/>
      <c r="UJJ9" s="155"/>
      <c r="UJK9" s="155"/>
      <c r="UJL9" s="155"/>
      <c r="UJM9" s="155"/>
      <c r="UJN9" s="155"/>
      <c r="UJO9" s="155"/>
      <c r="UJP9" s="155"/>
      <c r="UJQ9" s="155"/>
      <c r="UJR9" s="155"/>
      <c r="UJS9" s="155"/>
      <c r="UJT9" s="155"/>
      <c r="UJU9" s="155"/>
      <c r="UJV9" s="155"/>
      <c r="UJW9" s="155"/>
      <c r="UJX9" s="155"/>
      <c r="UJY9" s="155"/>
      <c r="UJZ9" s="155"/>
      <c r="UKA9" s="155"/>
      <c r="UKB9" s="155"/>
      <c r="UKC9" s="155"/>
      <c r="UKD9" s="155"/>
      <c r="UKE9" s="155"/>
      <c r="UKF9" s="155"/>
      <c r="UKG9" s="155"/>
      <c r="UKH9" s="155"/>
      <c r="UKI9" s="155"/>
      <c r="UKJ9" s="155"/>
      <c r="UKK9" s="155"/>
      <c r="UKL9" s="155"/>
      <c r="UKM9" s="155"/>
      <c r="UKN9" s="155"/>
      <c r="UKO9" s="155"/>
      <c r="UKP9" s="155"/>
      <c r="UKQ9" s="155"/>
      <c r="UKR9" s="155"/>
      <c r="UKS9" s="155"/>
      <c r="UKT9" s="155"/>
      <c r="UKU9" s="155"/>
      <c r="UKV9" s="155"/>
      <c r="UKW9" s="155"/>
      <c r="UKX9" s="155"/>
      <c r="UKY9" s="155"/>
      <c r="UKZ9" s="155"/>
      <c r="ULA9" s="155"/>
      <c r="ULB9" s="155"/>
      <c r="ULC9" s="155"/>
      <c r="ULD9" s="155"/>
      <c r="ULE9" s="155"/>
      <c r="ULF9" s="155"/>
      <c r="ULG9" s="155"/>
      <c r="ULH9" s="155"/>
      <c r="ULI9" s="155"/>
      <c r="ULJ9" s="155"/>
      <c r="ULK9" s="155"/>
      <c r="ULL9" s="155"/>
      <c r="ULM9" s="155"/>
      <c r="ULN9" s="155"/>
      <c r="ULO9" s="155"/>
      <c r="ULP9" s="155"/>
      <c r="ULQ9" s="155"/>
      <c r="ULR9" s="155"/>
      <c r="ULS9" s="155"/>
      <c r="ULT9" s="155"/>
      <c r="ULU9" s="155"/>
      <c r="ULV9" s="155"/>
      <c r="ULW9" s="155"/>
      <c r="ULX9" s="155"/>
      <c r="ULY9" s="155"/>
      <c r="ULZ9" s="155"/>
      <c r="UMA9" s="155"/>
      <c r="UMB9" s="155"/>
      <c r="UMC9" s="155"/>
      <c r="UMD9" s="155"/>
      <c r="UME9" s="155"/>
      <c r="UMF9" s="155"/>
      <c r="UMG9" s="155"/>
      <c r="UMH9" s="155"/>
      <c r="UMI9" s="155"/>
      <c r="UMJ9" s="155"/>
      <c r="UMK9" s="155"/>
      <c r="UML9" s="155"/>
      <c r="UMM9" s="155"/>
      <c r="UMN9" s="155"/>
      <c r="UMO9" s="155"/>
      <c r="UMP9" s="155"/>
      <c r="UMQ9" s="155"/>
      <c r="UMR9" s="155"/>
      <c r="UMS9" s="155"/>
      <c r="UMT9" s="155"/>
      <c r="UMU9" s="155"/>
      <c r="UMV9" s="155"/>
      <c r="UMW9" s="155"/>
      <c r="UMX9" s="155"/>
      <c r="UMY9" s="155"/>
      <c r="UMZ9" s="155"/>
      <c r="UNA9" s="155"/>
      <c r="UNB9" s="155"/>
      <c r="UNC9" s="155"/>
      <c r="UND9" s="155"/>
      <c r="UNE9" s="155"/>
      <c r="UNF9" s="155"/>
      <c r="UNG9" s="155"/>
      <c r="UNH9" s="155"/>
      <c r="UNI9" s="155"/>
      <c r="UNJ9" s="155"/>
      <c r="UNK9" s="155"/>
      <c r="UNL9" s="155"/>
      <c r="UNM9" s="155"/>
      <c r="UNN9" s="155"/>
      <c r="UNO9" s="155"/>
      <c r="UNP9" s="155"/>
      <c r="UNQ9" s="155"/>
      <c r="UNR9" s="155"/>
      <c r="UNS9" s="155"/>
      <c r="UNT9" s="155"/>
      <c r="UNU9" s="155"/>
      <c r="UNV9" s="155"/>
      <c r="UNW9" s="155"/>
      <c r="UNX9" s="155"/>
      <c r="UNY9" s="155"/>
      <c r="UNZ9" s="155"/>
      <c r="UOA9" s="155"/>
      <c r="UOB9" s="155"/>
      <c r="UOC9" s="155"/>
      <c r="UOD9" s="155"/>
      <c r="UOE9" s="155"/>
      <c r="UOF9" s="155"/>
      <c r="UOG9" s="155"/>
      <c r="UOH9" s="155"/>
      <c r="UOI9" s="155"/>
      <c r="UOJ9" s="155"/>
      <c r="UOK9" s="155"/>
      <c r="UOL9" s="155"/>
      <c r="UOM9" s="155"/>
      <c r="UON9" s="155"/>
      <c r="UOO9" s="155"/>
      <c r="UOP9" s="155"/>
      <c r="UOQ9" s="155"/>
      <c r="UOR9" s="155"/>
      <c r="UOS9" s="155"/>
      <c r="UOT9" s="155"/>
      <c r="UOU9" s="155"/>
      <c r="UOV9" s="155"/>
      <c r="UOW9" s="155"/>
      <c r="UOX9" s="155"/>
      <c r="UOY9" s="155"/>
      <c r="UOZ9" s="155"/>
      <c r="UPA9" s="155"/>
      <c r="UPB9" s="155"/>
      <c r="UPC9" s="155"/>
      <c r="UPD9" s="155"/>
      <c r="UPE9" s="155"/>
      <c r="UPF9" s="155"/>
      <c r="UPG9" s="155"/>
      <c r="UPH9" s="155"/>
      <c r="UPI9" s="155"/>
      <c r="UPJ9" s="155"/>
      <c r="UPK9" s="155"/>
      <c r="UPL9" s="155"/>
      <c r="UPM9" s="155"/>
      <c r="UPN9" s="155"/>
      <c r="UPO9" s="155"/>
      <c r="UPP9" s="155"/>
      <c r="UPQ9" s="155"/>
      <c r="UPR9" s="155"/>
      <c r="UPS9" s="155"/>
      <c r="UPT9" s="155"/>
      <c r="UPU9" s="155"/>
      <c r="UPV9" s="155"/>
      <c r="UPW9" s="155"/>
      <c r="UPX9" s="155"/>
      <c r="UPY9" s="155"/>
      <c r="UPZ9" s="155"/>
      <c r="UQA9" s="155"/>
      <c r="UQB9" s="155"/>
      <c r="UQC9" s="155"/>
      <c r="UQD9" s="155"/>
      <c r="UQE9" s="155"/>
      <c r="UQF9" s="155"/>
      <c r="UQG9" s="155"/>
      <c r="UQH9" s="155"/>
      <c r="UQI9" s="155"/>
      <c r="UQJ9" s="155"/>
      <c r="UQK9" s="155"/>
      <c r="UQL9" s="155"/>
      <c r="UQM9" s="155"/>
      <c r="UQN9" s="155"/>
      <c r="UQO9" s="155"/>
      <c r="UQP9" s="155"/>
      <c r="UQQ9" s="155"/>
      <c r="UQR9" s="155"/>
      <c r="UQS9" s="155"/>
      <c r="UQT9" s="155"/>
      <c r="UQU9" s="155"/>
      <c r="UQV9" s="155"/>
      <c r="UQW9" s="155"/>
      <c r="UQX9" s="155"/>
      <c r="UQY9" s="155"/>
      <c r="UQZ9" s="155"/>
      <c r="URA9" s="155"/>
      <c r="URB9" s="155"/>
      <c r="URC9" s="155"/>
      <c r="URD9" s="155"/>
      <c r="URE9" s="155"/>
      <c r="URF9" s="155"/>
      <c r="URG9" s="155"/>
      <c r="URH9" s="155"/>
      <c r="URI9" s="155"/>
      <c r="URJ9" s="155"/>
      <c r="URK9" s="155"/>
      <c r="URL9" s="155"/>
      <c r="URM9" s="155"/>
      <c r="URN9" s="155"/>
      <c r="URO9" s="155"/>
      <c r="URP9" s="155"/>
      <c r="URQ9" s="155"/>
      <c r="URR9" s="155"/>
      <c r="URS9" s="155"/>
      <c r="URT9" s="155"/>
      <c r="URU9" s="155"/>
      <c r="URV9" s="155"/>
      <c r="URW9" s="155"/>
      <c r="URX9" s="155"/>
      <c r="URY9" s="155"/>
      <c r="URZ9" s="155"/>
      <c r="USA9" s="155"/>
      <c r="USB9" s="155"/>
      <c r="USC9" s="155"/>
      <c r="USD9" s="155"/>
      <c r="USE9" s="155"/>
      <c r="USF9" s="155"/>
      <c r="USG9" s="155"/>
      <c r="USH9" s="155"/>
      <c r="USI9" s="155"/>
      <c r="USJ9" s="155"/>
      <c r="USK9" s="155"/>
      <c r="USL9" s="155"/>
      <c r="USM9" s="155"/>
      <c r="USN9" s="155"/>
      <c r="USO9" s="155"/>
      <c r="USP9" s="155"/>
      <c r="USQ9" s="155"/>
      <c r="USR9" s="155"/>
      <c r="USS9" s="155"/>
      <c r="UST9" s="155"/>
      <c r="USU9" s="155"/>
      <c r="USV9" s="155"/>
      <c r="USW9" s="155"/>
      <c r="USX9" s="155"/>
      <c r="USY9" s="155"/>
      <c r="USZ9" s="155"/>
      <c r="UTA9" s="155"/>
      <c r="UTB9" s="155"/>
      <c r="UTC9" s="155"/>
      <c r="UTD9" s="155"/>
      <c r="UTE9" s="155"/>
      <c r="UTF9" s="155"/>
      <c r="UTG9" s="155"/>
      <c r="UTH9" s="155"/>
      <c r="UTI9" s="155"/>
      <c r="UTJ9" s="155"/>
      <c r="UTK9" s="155"/>
      <c r="UTL9" s="155"/>
      <c r="UTM9" s="155"/>
      <c r="UTN9" s="155"/>
      <c r="UTO9" s="155"/>
      <c r="UTP9" s="155"/>
      <c r="UTQ9" s="155"/>
      <c r="UTR9" s="155"/>
      <c r="UTS9" s="155"/>
      <c r="UTT9" s="155"/>
      <c r="UTU9" s="155"/>
      <c r="UTV9" s="155"/>
      <c r="UTW9" s="155"/>
      <c r="UTX9" s="155"/>
      <c r="UTY9" s="155"/>
      <c r="UTZ9" s="155"/>
      <c r="UUA9" s="155"/>
      <c r="UUB9" s="155"/>
      <c r="UUC9" s="155"/>
      <c r="UUD9" s="155"/>
      <c r="UUE9" s="155"/>
      <c r="UUF9" s="155"/>
      <c r="UUG9" s="155"/>
      <c r="UUH9" s="155"/>
      <c r="UUI9" s="155"/>
      <c r="UUJ9" s="155"/>
      <c r="UUK9" s="155"/>
      <c r="UUL9" s="155"/>
      <c r="UUM9" s="155"/>
      <c r="UUN9" s="155"/>
      <c r="UUO9" s="155"/>
      <c r="UUP9" s="155"/>
      <c r="UUQ9" s="155"/>
      <c r="UUR9" s="155"/>
      <c r="UUS9" s="155"/>
      <c r="UUT9" s="155"/>
      <c r="UUU9" s="155"/>
      <c r="UUV9" s="155"/>
      <c r="UUW9" s="155"/>
      <c r="UUX9" s="155"/>
      <c r="UUY9" s="155"/>
      <c r="UUZ9" s="155"/>
      <c r="UVA9" s="155"/>
      <c r="UVB9" s="155"/>
      <c r="UVC9" s="155"/>
      <c r="UVD9" s="155"/>
      <c r="UVE9" s="155"/>
      <c r="UVF9" s="155"/>
      <c r="UVG9" s="155"/>
      <c r="UVH9" s="155"/>
      <c r="UVI9" s="155"/>
      <c r="UVJ9" s="155"/>
      <c r="UVK9" s="155"/>
      <c r="UVL9" s="155"/>
      <c r="UVM9" s="155"/>
      <c r="UVN9" s="155"/>
      <c r="UVO9" s="155"/>
      <c r="UVP9" s="155"/>
      <c r="UVQ9" s="155"/>
      <c r="UVR9" s="155"/>
      <c r="UVS9" s="155"/>
      <c r="UVT9" s="155"/>
      <c r="UVU9" s="155"/>
      <c r="UVV9" s="155"/>
      <c r="UVW9" s="155"/>
      <c r="UVX9" s="155"/>
      <c r="UVY9" s="155"/>
      <c r="UVZ9" s="155"/>
      <c r="UWA9" s="155"/>
      <c r="UWB9" s="155"/>
      <c r="UWC9" s="155"/>
      <c r="UWD9" s="155"/>
      <c r="UWE9" s="155"/>
      <c r="UWF9" s="155"/>
      <c r="UWG9" s="155"/>
      <c r="UWH9" s="155"/>
      <c r="UWI9" s="155"/>
      <c r="UWJ9" s="155"/>
      <c r="UWK9" s="155"/>
      <c r="UWL9" s="155"/>
      <c r="UWM9" s="155"/>
      <c r="UWN9" s="155"/>
      <c r="UWO9" s="155"/>
      <c r="UWP9" s="155"/>
      <c r="UWQ9" s="155"/>
      <c r="UWR9" s="155"/>
      <c r="UWS9" s="155"/>
      <c r="UWT9" s="155"/>
      <c r="UWU9" s="155"/>
      <c r="UWV9" s="155"/>
      <c r="UWW9" s="155"/>
      <c r="UWX9" s="155"/>
      <c r="UWY9" s="155"/>
      <c r="UWZ9" s="155"/>
      <c r="UXA9" s="155"/>
      <c r="UXB9" s="155"/>
      <c r="UXC9" s="155"/>
      <c r="UXD9" s="155"/>
      <c r="UXE9" s="155"/>
      <c r="UXF9" s="155"/>
      <c r="UXG9" s="155"/>
      <c r="UXH9" s="155"/>
      <c r="UXI9" s="155"/>
      <c r="UXJ9" s="155"/>
      <c r="UXK9" s="155"/>
      <c r="UXL9" s="155"/>
      <c r="UXM9" s="155"/>
      <c r="UXN9" s="155"/>
      <c r="UXO9" s="155"/>
      <c r="UXP9" s="155"/>
      <c r="UXQ9" s="155"/>
      <c r="UXR9" s="155"/>
      <c r="UXS9" s="155"/>
      <c r="UXT9" s="155"/>
      <c r="UXU9" s="155"/>
      <c r="UXV9" s="155"/>
      <c r="UXW9" s="155"/>
      <c r="UXX9" s="155"/>
      <c r="UXY9" s="155"/>
      <c r="UXZ9" s="155"/>
      <c r="UYA9" s="155"/>
      <c r="UYB9" s="155"/>
      <c r="UYC9" s="155"/>
      <c r="UYD9" s="155"/>
      <c r="UYE9" s="155"/>
      <c r="UYF9" s="155"/>
      <c r="UYG9" s="155"/>
      <c r="UYH9" s="155"/>
      <c r="UYI9" s="155"/>
      <c r="UYJ9" s="155"/>
      <c r="UYK9" s="155"/>
      <c r="UYL9" s="155"/>
      <c r="UYM9" s="155"/>
      <c r="UYN9" s="155"/>
      <c r="UYO9" s="155"/>
      <c r="UYP9" s="155"/>
      <c r="UYQ9" s="155"/>
      <c r="UYR9" s="155"/>
      <c r="UYS9" s="155"/>
      <c r="UYT9" s="155"/>
      <c r="UYU9" s="155"/>
      <c r="UYV9" s="155"/>
      <c r="UYW9" s="155"/>
      <c r="UYX9" s="155"/>
      <c r="UYY9" s="155"/>
      <c r="UYZ9" s="155"/>
      <c r="UZA9" s="155"/>
      <c r="UZB9" s="155"/>
      <c r="UZC9" s="155"/>
      <c r="UZD9" s="155"/>
      <c r="UZE9" s="155"/>
      <c r="UZF9" s="155"/>
      <c r="UZG9" s="155"/>
      <c r="UZH9" s="155"/>
      <c r="UZI9" s="155"/>
      <c r="UZJ9" s="155"/>
      <c r="UZK9" s="155"/>
      <c r="UZL9" s="155"/>
      <c r="UZM9" s="155"/>
      <c r="UZN9" s="155"/>
      <c r="UZO9" s="155"/>
      <c r="UZP9" s="155"/>
      <c r="UZQ9" s="155"/>
      <c r="UZR9" s="155"/>
      <c r="UZS9" s="155"/>
      <c r="UZT9" s="155"/>
      <c r="UZU9" s="155"/>
      <c r="UZV9" s="155"/>
      <c r="UZW9" s="155"/>
      <c r="UZX9" s="155"/>
      <c r="UZY9" s="155"/>
      <c r="UZZ9" s="155"/>
      <c r="VAA9" s="155"/>
      <c r="VAB9" s="155"/>
      <c r="VAC9" s="155"/>
      <c r="VAD9" s="155"/>
      <c r="VAE9" s="155"/>
      <c r="VAF9" s="155"/>
      <c r="VAG9" s="155"/>
      <c r="VAH9" s="155"/>
      <c r="VAI9" s="155"/>
      <c r="VAJ9" s="155"/>
      <c r="VAK9" s="155"/>
      <c r="VAL9" s="155"/>
      <c r="VAM9" s="155"/>
      <c r="VAN9" s="155"/>
      <c r="VAO9" s="155"/>
      <c r="VAP9" s="155"/>
      <c r="VAQ9" s="155"/>
      <c r="VAR9" s="155"/>
      <c r="VAS9" s="155"/>
      <c r="VAT9" s="155"/>
      <c r="VAU9" s="155"/>
      <c r="VAV9" s="155"/>
      <c r="VAW9" s="155"/>
      <c r="VAX9" s="155"/>
      <c r="VAY9" s="155"/>
      <c r="VAZ9" s="155"/>
      <c r="VBA9" s="155"/>
      <c r="VBB9" s="155"/>
      <c r="VBC9" s="155"/>
      <c r="VBD9" s="155"/>
      <c r="VBE9" s="155"/>
      <c r="VBF9" s="155"/>
      <c r="VBG9" s="155"/>
      <c r="VBH9" s="155"/>
      <c r="VBI9" s="155"/>
      <c r="VBJ9" s="155"/>
      <c r="VBK9" s="155"/>
      <c r="VBL9" s="155"/>
      <c r="VBM9" s="155"/>
      <c r="VBN9" s="155"/>
      <c r="VBO9" s="155"/>
      <c r="VBP9" s="155"/>
      <c r="VBQ9" s="155"/>
      <c r="VBR9" s="155"/>
      <c r="VBS9" s="155"/>
      <c r="VBT9" s="155"/>
      <c r="VBU9" s="155"/>
      <c r="VBV9" s="155"/>
      <c r="VBW9" s="155"/>
      <c r="VBX9" s="155"/>
      <c r="VBY9" s="155"/>
      <c r="VBZ9" s="155"/>
      <c r="VCA9" s="155"/>
      <c r="VCB9" s="155"/>
      <c r="VCC9" s="155"/>
      <c r="VCD9" s="155"/>
      <c r="VCE9" s="155"/>
      <c r="VCF9" s="155"/>
      <c r="VCG9" s="155"/>
      <c r="VCH9" s="155"/>
      <c r="VCI9" s="155"/>
      <c r="VCJ9" s="155"/>
      <c r="VCK9" s="155"/>
      <c r="VCL9" s="155"/>
      <c r="VCM9" s="155"/>
      <c r="VCN9" s="155"/>
      <c r="VCO9" s="155"/>
      <c r="VCP9" s="155"/>
      <c r="VCQ9" s="155"/>
      <c r="VCR9" s="155"/>
      <c r="VCS9" s="155"/>
      <c r="VCT9" s="155"/>
      <c r="VCU9" s="155"/>
      <c r="VCV9" s="155"/>
      <c r="VCW9" s="155"/>
      <c r="VCX9" s="155"/>
      <c r="VCY9" s="155"/>
      <c r="VCZ9" s="155"/>
      <c r="VDA9" s="155"/>
      <c r="VDB9" s="155"/>
      <c r="VDC9" s="155"/>
      <c r="VDD9" s="155"/>
      <c r="VDE9" s="155"/>
      <c r="VDF9" s="155"/>
      <c r="VDG9" s="155"/>
      <c r="VDH9" s="155"/>
      <c r="VDI9" s="155"/>
      <c r="VDJ9" s="155"/>
      <c r="VDK9" s="155"/>
      <c r="VDL9" s="155"/>
      <c r="VDM9" s="155"/>
      <c r="VDN9" s="155"/>
      <c r="VDO9" s="155"/>
      <c r="VDP9" s="155"/>
      <c r="VDQ9" s="155"/>
      <c r="VDR9" s="155"/>
      <c r="VDS9" s="155"/>
      <c r="VDT9" s="155"/>
      <c r="VDU9" s="155"/>
      <c r="VDV9" s="155"/>
      <c r="VDW9" s="155"/>
      <c r="VDX9" s="155"/>
      <c r="VDY9" s="155"/>
      <c r="VDZ9" s="155"/>
      <c r="VEA9" s="155"/>
      <c r="VEB9" s="155"/>
      <c r="VEC9" s="155"/>
      <c r="VED9" s="155"/>
      <c r="VEE9" s="155"/>
      <c r="VEF9" s="155"/>
      <c r="VEG9" s="155"/>
      <c r="VEH9" s="155"/>
      <c r="VEI9" s="155"/>
      <c r="VEJ9" s="155"/>
      <c r="VEK9" s="155"/>
      <c r="VEL9" s="155"/>
      <c r="VEM9" s="155"/>
      <c r="VEN9" s="155"/>
      <c r="VEO9" s="155"/>
      <c r="VEP9" s="155"/>
      <c r="VEQ9" s="155"/>
      <c r="VER9" s="155"/>
      <c r="VES9" s="155"/>
      <c r="VET9" s="155"/>
      <c r="VEU9" s="155"/>
      <c r="VEV9" s="155"/>
      <c r="VEW9" s="155"/>
      <c r="VEX9" s="155"/>
      <c r="VEY9" s="155"/>
      <c r="VEZ9" s="155"/>
      <c r="VFA9" s="155"/>
      <c r="VFB9" s="155"/>
      <c r="VFC9" s="155"/>
      <c r="VFD9" s="155"/>
      <c r="VFE9" s="155"/>
      <c r="VFF9" s="155"/>
      <c r="VFG9" s="155"/>
      <c r="VFH9" s="155"/>
      <c r="VFI9" s="155"/>
      <c r="VFJ9" s="155"/>
      <c r="VFK9" s="155"/>
      <c r="VFL9" s="155"/>
      <c r="VFM9" s="155"/>
      <c r="VFN9" s="155"/>
      <c r="VFO9" s="155"/>
      <c r="VFP9" s="155"/>
      <c r="VFQ9" s="155"/>
      <c r="VFR9" s="155"/>
      <c r="VFS9" s="155"/>
      <c r="VFT9" s="155"/>
      <c r="VFU9" s="155"/>
      <c r="VFV9" s="155"/>
      <c r="VFW9" s="155"/>
      <c r="VFX9" s="155"/>
      <c r="VFY9" s="155"/>
      <c r="VFZ9" s="155"/>
      <c r="VGA9" s="155"/>
      <c r="VGB9" s="155"/>
      <c r="VGC9" s="155"/>
      <c r="VGD9" s="155"/>
      <c r="VGE9" s="155"/>
      <c r="VGF9" s="155"/>
      <c r="VGG9" s="155"/>
      <c r="VGH9" s="155"/>
      <c r="VGI9" s="155"/>
      <c r="VGJ9" s="155"/>
      <c r="VGK9" s="155"/>
      <c r="VGL9" s="155"/>
      <c r="VGM9" s="155"/>
      <c r="VGN9" s="155"/>
      <c r="VGO9" s="155"/>
      <c r="VGP9" s="155"/>
      <c r="VGQ9" s="155"/>
      <c r="VGR9" s="155"/>
      <c r="VGS9" s="155"/>
      <c r="VGT9" s="155"/>
      <c r="VGU9" s="155"/>
      <c r="VGV9" s="155"/>
      <c r="VGW9" s="155"/>
      <c r="VGX9" s="155"/>
      <c r="VGY9" s="155"/>
      <c r="VGZ9" s="155"/>
      <c r="VHA9" s="155"/>
      <c r="VHB9" s="155"/>
      <c r="VHC9" s="155"/>
      <c r="VHD9" s="155"/>
      <c r="VHE9" s="155"/>
      <c r="VHF9" s="155"/>
      <c r="VHG9" s="155"/>
      <c r="VHH9" s="155"/>
      <c r="VHI9" s="155"/>
      <c r="VHJ9" s="155"/>
      <c r="VHK9" s="155"/>
      <c r="VHL9" s="155"/>
      <c r="VHM9" s="155"/>
      <c r="VHN9" s="155"/>
      <c r="VHO9" s="155"/>
      <c r="VHP9" s="155"/>
      <c r="VHQ9" s="155"/>
      <c r="VHR9" s="155"/>
      <c r="VHS9" s="155"/>
      <c r="VHT9" s="155"/>
      <c r="VHU9" s="155"/>
      <c r="VHV9" s="155"/>
      <c r="VHW9" s="155"/>
      <c r="VHX9" s="155"/>
      <c r="VHY9" s="155"/>
      <c r="VHZ9" s="155"/>
      <c r="VIA9" s="155"/>
      <c r="VIB9" s="155"/>
      <c r="VIC9" s="155"/>
      <c r="VID9" s="155"/>
      <c r="VIE9" s="155"/>
      <c r="VIF9" s="155"/>
      <c r="VIG9" s="155"/>
      <c r="VIH9" s="155"/>
      <c r="VII9" s="155"/>
      <c r="VIJ9" s="155"/>
      <c r="VIK9" s="155"/>
      <c r="VIL9" s="155"/>
      <c r="VIM9" s="155"/>
      <c r="VIN9" s="155"/>
      <c r="VIO9" s="155"/>
      <c r="VIP9" s="155"/>
      <c r="VIQ9" s="155"/>
      <c r="VIR9" s="155"/>
      <c r="VIS9" s="155"/>
      <c r="VIT9" s="155"/>
      <c r="VIU9" s="155"/>
      <c r="VIV9" s="155"/>
      <c r="VIW9" s="155"/>
      <c r="VIX9" s="155"/>
      <c r="VIY9" s="155"/>
      <c r="VIZ9" s="155"/>
      <c r="VJA9" s="155"/>
      <c r="VJB9" s="155"/>
      <c r="VJC9" s="155"/>
      <c r="VJD9" s="155"/>
      <c r="VJE9" s="155"/>
      <c r="VJF9" s="155"/>
      <c r="VJG9" s="155"/>
      <c r="VJH9" s="155"/>
      <c r="VJI9" s="155"/>
      <c r="VJJ9" s="155"/>
      <c r="VJK9" s="155"/>
      <c r="VJL9" s="155"/>
      <c r="VJM9" s="155"/>
      <c r="VJN9" s="155"/>
      <c r="VJO9" s="155"/>
      <c r="VJP9" s="155"/>
      <c r="VJQ9" s="155"/>
      <c r="VJR9" s="155"/>
      <c r="VJS9" s="155"/>
      <c r="VJT9" s="155"/>
      <c r="VJU9" s="155"/>
      <c r="VJV9" s="155"/>
      <c r="VJW9" s="155"/>
      <c r="VJX9" s="155"/>
      <c r="VJY9" s="155"/>
      <c r="VJZ9" s="155"/>
      <c r="VKA9" s="155"/>
      <c r="VKB9" s="155"/>
      <c r="VKC9" s="155"/>
      <c r="VKD9" s="155"/>
      <c r="VKE9" s="155"/>
      <c r="VKF9" s="155"/>
      <c r="VKG9" s="155"/>
      <c r="VKH9" s="155"/>
      <c r="VKI9" s="155"/>
      <c r="VKJ9" s="155"/>
      <c r="VKK9" s="155"/>
      <c r="VKL9" s="155"/>
      <c r="VKM9" s="155"/>
      <c r="VKN9" s="155"/>
      <c r="VKO9" s="155"/>
      <c r="VKP9" s="155"/>
      <c r="VKQ9" s="155"/>
      <c r="VKR9" s="155"/>
      <c r="VKS9" s="155"/>
      <c r="VKT9" s="155"/>
      <c r="VKU9" s="155"/>
      <c r="VKV9" s="155"/>
      <c r="VKW9" s="155"/>
      <c r="VKX9" s="155"/>
      <c r="VKY9" s="155"/>
      <c r="VKZ9" s="155"/>
      <c r="VLA9" s="155"/>
      <c r="VLB9" s="155"/>
      <c r="VLC9" s="155"/>
      <c r="VLD9" s="155"/>
      <c r="VLE9" s="155"/>
      <c r="VLF9" s="155"/>
      <c r="VLG9" s="155"/>
      <c r="VLH9" s="155"/>
      <c r="VLI9" s="155"/>
      <c r="VLJ9" s="155"/>
      <c r="VLK9" s="155"/>
      <c r="VLL9" s="155"/>
      <c r="VLM9" s="155"/>
      <c r="VLN9" s="155"/>
      <c r="VLO9" s="155"/>
      <c r="VLP9" s="155"/>
      <c r="VLQ9" s="155"/>
      <c r="VLR9" s="155"/>
      <c r="VLS9" s="155"/>
      <c r="VLT9" s="155"/>
      <c r="VLU9" s="155"/>
      <c r="VLV9" s="155"/>
      <c r="VLW9" s="155"/>
      <c r="VLX9" s="155"/>
      <c r="VLY9" s="155"/>
      <c r="VLZ9" s="155"/>
      <c r="VMA9" s="155"/>
      <c r="VMB9" s="155"/>
      <c r="VMC9" s="155"/>
      <c r="VMD9" s="155"/>
      <c r="VME9" s="155"/>
      <c r="VMF9" s="155"/>
      <c r="VMG9" s="155"/>
      <c r="VMH9" s="155"/>
      <c r="VMI9" s="155"/>
      <c r="VMJ9" s="155"/>
      <c r="VMK9" s="155"/>
      <c r="VML9" s="155"/>
      <c r="VMM9" s="155"/>
      <c r="VMN9" s="155"/>
      <c r="VMO9" s="155"/>
      <c r="VMP9" s="155"/>
      <c r="VMQ9" s="155"/>
      <c r="VMR9" s="155"/>
      <c r="VMS9" s="155"/>
      <c r="VMT9" s="155"/>
      <c r="VMU9" s="155"/>
      <c r="VMV9" s="155"/>
      <c r="VMW9" s="155"/>
      <c r="VMX9" s="155"/>
      <c r="VMY9" s="155"/>
      <c r="VMZ9" s="155"/>
      <c r="VNA9" s="155"/>
      <c r="VNB9" s="155"/>
      <c r="VNC9" s="155"/>
      <c r="VND9" s="155"/>
      <c r="VNE9" s="155"/>
      <c r="VNF9" s="155"/>
      <c r="VNG9" s="155"/>
      <c r="VNH9" s="155"/>
      <c r="VNI9" s="155"/>
      <c r="VNJ9" s="155"/>
      <c r="VNK9" s="155"/>
      <c r="VNL9" s="155"/>
      <c r="VNM9" s="155"/>
      <c r="VNN9" s="155"/>
      <c r="VNO9" s="155"/>
      <c r="VNP9" s="155"/>
      <c r="VNQ9" s="155"/>
      <c r="VNR9" s="155"/>
      <c r="VNS9" s="155"/>
      <c r="VNT9" s="155"/>
      <c r="VNU9" s="155"/>
      <c r="VNV9" s="155"/>
      <c r="VNW9" s="155"/>
      <c r="VNX9" s="155"/>
      <c r="VNY9" s="155"/>
      <c r="VNZ9" s="155"/>
      <c r="VOA9" s="155"/>
      <c r="VOB9" s="155"/>
      <c r="VOC9" s="155"/>
      <c r="VOD9" s="155"/>
      <c r="VOE9" s="155"/>
      <c r="VOF9" s="155"/>
      <c r="VOG9" s="155"/>
      <c r="VOH9" s="155"/>
      <c r="VOI9" s="155"/>
      <c r="VOJ9" s="155"/>
      <c r="VOK9" s="155"/>
      <c r="VOL9" s="155"/>
      <c r="VOM9" s="155"/>
      <c r="VON9" s="155"/>
      <c r="VOO9" s="155"/>
      <c r="VOP9" s="155"/>
      <c r="VOQ9" s="155"/>
      <c r="VOR9" s="155"/>
      <c r="VOS9" s="155"/>
      <c r="VOT9" s="155"/>
      <c r="VOU9" s="155"/>
      <c r="VOV9" s="155"/>
      <c r="VOW9" s="155"/>
      <c r="VOX9" s="155"/>
      <c r="VOY9" s="155"/>
      <c r="VOZ9" s="155"/>
      <c r="VPA9" s="155"/>
      <c r="VPB9" s="155"/>
      <c r="VPC9" s="155"/>
      <c r="VPD9" s="155"/>
      <c r="VPE9" s="155"/>
      <c r="VPF9" s="155"/>
      <c r="VPG9" s="155"/>
      <c r="VPH9" s="155"/>
      <c r="VPI9" s="155"/>
      <c r="VPJ9" s="155"/>
      <c r="VPK9" s="155"/>
      <c r="VPL9" s="155"/>
      <c r="VPM9" s="155"/>
      <c r="VPN9" s="155"/>
      <c r="VPO9" s="155"/>
      <c r="VPP9" s="155"/>
      <c r="VPQ9" s="155"/>
      <c r="VPR9" s="155"/>
      <c r="VPS9" s="155"/>
      <c r="VPT9" s="155"/>
      <c r="VPU9" s="155"/>
      <c r="VPV9" s="155"/>
      <c r="VPW9" s="155"/>
      <c r="VPX9" s="155"/>
      <c r="VPY9" s="155"/>
      <c r="VPZ9" s="155"/>
      <c r="VQA9" s="155"/>
      <c r="VQB9" s="155"/>
      <c r="VQC9" s="155"/>
      <c r="VQD9" s="155"/>
      <c r="VQE9" s="155"/>
      <c r="VQF9" s="155"/>
      <c r="VQG9" s="155"/>
      <c r="VQH9" s="155"/>
      <c r="VQI9" s="155"/>
      <c r="VQJ9" s="155"/>
      <c r="VQK9" s="155"/>
      <c r="VQL9" s="155"/>
      <c r="VQM9" s="155"/>
      <c r="VQN9" s="155"/>
      <c r="VQO9" s="155"/>
      <c r="VQP9" s="155"/>
      <c r="VQQ9" s="155"/>
      <c r="VQR9" s="155"/>
      <c r="VQS9" s="155"/>
      <c r="VQT9" s="155"/>
      <c r="VQU9" s="155"/>
      <c r="VQV9" s="155"/>
      <c r="VQW9" s="155"/>
      <c r="VQX9" s="155"/>
      <c r="VQY9" s="155"/>
      <c r="VQZ9" s="155"/>
      <c r="VRA9" s="155"/>
      <c r="VRB9" s="155"/>
      <c r="VRC9" s="155"/>
      <c r="VRD9" s="155"/>
      <c r="VRE9" s="155"/>
      <c r="VRF9" s="155"/>
      <c r="VRG9" s="155"/>
      <c r="VRH9" s="155"/>
      <c r="VRI9" s="155"/>
      <c r="VRJ9" s="155"/>
      <c r="VRK9" s="155"/>
      <c r="VRL9" s="155"/>
      <c r="VRM9" s="155"/>
      <c r="VRN9" s="155"/>
      <c r="VRO9" s="155"/>
      <c r="VRP9" s="155"/>
      <c r="VRQ9" s="155"/>
      <c r="VRR9" s="155"/>
      <c r="VRS9" s="155"/>
      <c r="VRT9" s="155"/>
      <c r="VRU9" s="155"/>
      <c r="VRV9" s="155"/>
      <c r="VRW9" s="155"/>
      <c r="VRX9" s="155"/>
      <c r="VRY9" s="155"/>
      <c r="VRZ9" s="155"/>
      <c r="VSA9" s="155"/>
      <c r="VSB9" s="155"/>
      <c r="VSC9" s="155"/>
      <c r="VSD9" s="155"/>
      <c r="VSE9" s="155"/>
      <c r="VSF9" s="155"/>
      <c r="VSG9" s="155"/>
      <c r="VSH9" s="155"/>
      <c r="VSI9" s="155"/>
      <c r="VSJ9" s="155"/>
      <c r="VSK9" s="155"/>
      <c r="VSL9" s="155"/>
      <c r="VSM9" s="155"/>
      <c r="VSN9" s="155"/>
      <c r="VSO9" s="155"/>
      <c r="VSP9" s="155"/>
      <c r="VSQ9" s="155"/>
      <c r="VSR9" s="155"/>
      <c r="VSS9" s="155"/>
      <c r="VST9" s="155"/>
      <c r="VSU9" s="155"/>
      <c r="VSV9" s="155"/>
      <c r="VSW9" s="155"/>
      <c r="VSX9" s="155"/>
      <c r="VSY9" s="155"/>
      <c r="VSZ9" s="155"/>
      <c r="VTA9" s="155"/>
      <c r="VTB9" s="155"/>
      <c r="VTC9" s="155"/>
      <c r="VTD9" s="155"/>
      <c r="VTE9" s="155"/>
      <c r="VTF9" s="155"/>
      <c r="VTG9" s="155"/>
      <c r="VTH9" s="155"/>
      <c r="VTI9" s="155"/>
      <c r="VTJ9" s="155"/>
      <c r="VTK9" s="155"/>
      <c r="VTL9" s="155"/>
      <c r="VTM9" s="155"/>
      <c r="VTN9" s="155"/>
      <c r="VTO9" s="155"/>
      <c r="VTP9" s="155"/>
      <c r="VTQ9" s="155"/>
      <c r="VTR9" s="155"/>
      <c r="VTS9" s="155"/>
      <c r="VTT9" s="155"/>
      <c r="VTU9" s="155"/>
      <c r="VTV9" s="155"/>
      <c r="VTW9" s="155"/>
      <c r="VTX9" s="155"/>
      <c r="VTY9" s="155"/>
      <c r="VTZ9" s="155"/>
      <c r="VUA9" s="155"/>
      <c r="VUB9" s="155"/>
      <c r="VUC9" s="155"/>
      <c r="VUD9" s="155"/>
      <c r="VUE9" s="155"/>
      <c r="VUF9" s="155"/>
      <c r="VUG9" s="155"/>
      <c r="VUH9" s="155"/>
      <c r="VUI9" s="155"/>
      <c r="VUJ9" s="155"/>
      <c r="VUK9" s="155"/>
      <c r="VUL9" s="155"/>
      <c r="VUM9" s="155"/>
      <c r="VUN9" s="155"/>
      <c r="VUO9" s="155"/>
      <c r="VUP9" s="155"/>
      <c r="VUQ9" s="155"/>
      <c r="VUR9" s="155"/>
      <c r="VUS9" s="155"/>
      <c r="VUT9" s="155"/>
      <c r="VUU9" s="155"/>
      <c r="VUV9" s="155"/>
      <c r="VUW9" s="155"/>
      <c r="VUX9" s="155"/>
      <c r="VUY9" s="155"/>
      <c r="VUZ9" s="155"/>
      <c r="VVA9" s="155"/>
      <c r="VVB9" s="155"/>
      <c r="VVC9" s="155"/>
      <c r="VVD9" s="155"/>
      <c r="VVE9" s="155"/>
      <c r="VVF9" s="155"/>
      <c r="VVG9" s="155"/>
      <c r="VVH9" s="155"/>
      <c r="VVI9" s="155"/>
      <c r="VVJ9" s="155"/>
      <c r="VVK9" s="155"/>
      <c r="VVL9" s="155"/>
      <c r="VVM9" s="155"/>
      <c r="VVN9" s="155"/>
      <c r="VVO9" s="155"/>
      <c r="VVP9" s="155"/>
      <c r="VVQ9" s="155"/>
      <c r="VVR9" s="155"/>
      <c r="VVS9" s="155"/>
      <c r="VVT9" s="155"/>
      <c r="VVU9" s="155"/>
      <c r="VVV9" s="155"/>
      <c r="VVW9" s="155"/>
      <c r="VVX9" s="155"/>
      <c r="VVY9" s="155"/>
      <c r="VVZ9" s="155"/>
      <c r="VWA9" s="155"/>
      <c r="VWB9" s="155"/>
      <c r="VWC9" s="155"/>
      <c r="VWD9" s="155"/>
      <c r="VWE9" s="155"/>
      <c r="VWF9" s="155"/>
      <c r="VWG9" s="155"/>
      <c r="VWH9" s="155"/>
      <c r="VWI9" s="155"/>
      <c r="VWJ9" s="155"/>
      <c r="VWK9" s="155"/>
      <c r="VWL9" s="155"/>
      <c r="VWM9" s="155"/>
      <c r="VWN9" s="155"/>
      <c r="VWO9" s="155"/>
      <c r="VWP9" s="155"/>
      <c r="VWQ9" s="155"/>
      <c r="VWR9" s="155"/>
      <c r="VWS9" s="155"/>
      <c r="VWT9" s="155"/>
      <c r="VWU9" s="155"/>
      <c r="VWV9" s="155"/>
      <c r="VWW9" s="155"/>
      <c r="VWX9" s="155"/>
      <c r="VWY9" s="155"/>
      <c r="VWZ9" s="155"/>
      <c r="VXA9" s="155"/>
      <c r="VXB9" s="155"/>
      <c r="VXC9" s="155"/>
      <c r="VXD9" s="155"/>
      <c r="VXE9" s="155"/>
      <c r="VXF9" s="155"/>
      <c r="VXG9" s="155"/>
      <c r="VXH9" s="155"/>
      <c r="VXI9" s="155"/>
      <c r="VXJ9" s="155"/>
      <c r="VXK9" s="155"/>
      <c r="VXL9" s="155"/>
      <c r="VXM9" s="155"/>
      <c r="VXN9" s="155"/>
      <c r="VXO9" s="155"/>
      <c r="VXP9" s="155"/>
      <c r="VXQ9" s="155"/>
      <c r="VXR9" s="155"/>
      <c r="VXS9" s="155"/>
      <c r="VXT9" s="155"/>
      <c r="VXU9" s="155"/>
      <c r="VXV9" s="155"/>
      <c r="VXW9" s="155"/>
      <c r="VXX9" s="155"/>
      <c r="VXY9" s="155"/>
      <c r="VXZ9" s="155"/>
      <c r="VYA9" s="155"/>
      <c r="VYB9" s="155"/>
      <c r="VYC9" s="155"/>
      <c r="VYD9" s="155"/>
      <c r="VYE9" s="155"/>
      <c r="VYF9" s="155"/>
      <c r="VYG9" s="155"/>
      <c r="VYH9" s="155"/>
      <c r="VYI9" s="155"/>
      <c r="VYJ9" s="155"/>
      <c r="VYK9" s="155"/>
      <c r="VYL9" s="155"/>
      <c r="VYM9" s="155"/>
      <c r="VYN9" s="155"/>
      <c r="VYO9" s="155"/>
      <c r="VYP9" s="155"/>
      <c r="VYQ9" s="155"/>
      <c r="VYR9" s="155"/>
      <c r="VYS9" s="155"/>
      <c r="VYT9" s="155"/>
      <c r="VYU9" s="155"/>
      <c r="VYV9" s="155"/>
      <c r="VYW9" s="155"/>
      <c r="VYX9" s="155"/>
      <c r="VYY9" s="155"/>
      <c r="VYZ9" s="155"/>
      <c r="VZA9" s="155"/>
      <c r="VZB9" s="155"/>
      <c r="VZC9" s="155"/>
      <c r="VZD9" s="155"/>
      <c r="VZE9" s="155"/>
      <c r="VZF9" s="155"/>
      <c r="VZG9" s="155"/>
      <c r="VZH9" s="155"/>
      <c r="VZI9" s="155"/>
      <c r="VZJ9" s="155"/>
      <c r="VZK9" s="155"/>
      <c r="VZL9" s="155"/>
      <c r="VZM9" s="155"/>
      <c r="VZN9" s="155"/>
      <c r="VZO9" s="155"/>
      <c r="VZP9" s="155"/>
      <c r="VZQ9" s="155"/>
      <c r="VZR9" s="155"/>
      <c r="VZS9" s="155"/>
      <c r="VZT9" s="155"/>
      <c r="VZU9" s="155"/>
      <c r="VZV9" s="155"/>
      <c r="VZW9" s="155"/>
      <c r="VZX9" s="155"/>
      <c r="VZY9" s="155"/>
      <c r="VZZ9" s="155"/>
      <c r="WAA9" s="155"/>
      <c r="WAB9" s="155"/>
      <c r="WAC9" s="155"/>
      <c r="WAD9" s="155"/>
      <c r="WAE9" s="155"/>
      <c r="WAF9" s="155"/>
      <c r="WAG9" s="155"/>
      <c r="WAH9" s="155"/>
      <c r="WAI9" s="155"/>
      <c r="WAJ9" s="155"/>
      <c r="WAK9" s="155"/>
      <c r="WAL9" s="155"/>
      <c r="WAM9" s="155"/>
      <c r="WAN9" s="155"/>
      <c r="WAO9" s="155"/>
      <c r="WAP9" s="155"/>
      <c r="WAQ9" s="155"/>
      <c r="WAR9" s="155"/>
      <c r="WAS9" s="155"/>
      <c r="WAT9" s="155"/>
      <c r="WAU9" s="155"/>
      <c r="WAV9" s="155"/>
      <c r="WAW9" s="155"/>
      <c r="WAX9" s="155"/>
      <c r="WAY9" s="155"/>
      <c r="WAZ9" s="155"/>
      <c r="WBA9" s="155"/>
      <c r="WBB9" s="155"/>
      <c r="WBC9" s="155"/>
      <c r="WBD9" s="155"/>
      <c r="WBE9" s="155"/>
      <c r="WBF9" s="155"/>
      <c r="WBG9" s="155"/>
      <c r="WBH9" s="155"/>
      <c r="WBI9" s="155"/>
      <c r="WBJ9" s="155"/>
      <c r="WBK9" s="155"/>
      <c r="WBL9" s="155"/>
      <c r="WBM9" s="155"/>
      <c r="WBN9" s="155"/>
      <c r="WBO9" s="155"/>
      <c r="WBP9" s="155"/>
      <c r="WBQ9" s="155"/>
      <c r="WBR9" s="155"/>
      <c r="WBS9" s="155"/>
      <c r="WBT9" s="155"/>
      <c r="WBU9" s="155"/>
      <c r="WBV9" s="155"/>
      <c r="WBW9" s="155"/>
      <c r="WBX9" s="155"/>
      <c r="WBY9" s="155"/>
      <c r="WBZ9" s="155"/>
      <c r="WCA9" s="155"/>
      <c r="WCB9" s="155"/>
      <c r="WCC9" s="155"/>
      <c r="WCD9" s="155"/>
      <c r="WCE9" s="155"/>
      <c r="WCF9" s="155"/>
      <c r="WCG9" s="155"/>
      <c r="WCH9" s="155"/>
      <c r="WCI9" s="155"/>
      <c r="WCJ9" s="155"/>
      <c r="WCK9" s="155"/>
      <c r="WCL9" s="155"/>
      <c r="WCM9" s="155"/>
      <c r="WCN9" s="155"/>
      <c r="WCO9" s="155"/>
      <c r="WCP9" s="155"/>
      <c r="WCQ9" s="155"/>
      <c r="WCR9" s="155"/>
      <c r="WCS9" s="155"/>
      <c r="WCT9" s="155"/>
      <c r="WCU9" s="155"/>
      <c r="WCV9" s="155"/>
      <c r="WCW9" s="155"/>
      <c r="WCX9" s="155"/>
      <c r="WCY9" s="155"/>
      <c r="WCZ9" s="155"/>
      <c r="WDA9" s="155"/>
      <c r="WDB9" s="155"/>
      <c r="WDC9" s="155"/>
      <c r="WDD9" s="155"/>
      <c r="WDE9" s="155"/>
      <c r="WDF9" s="155"/>
      <c r="WDG9" s="155"/>
      <c r="WDH9" s="155"/>
      <c r="WDI9" s="155"/>
      <c r="WDJ9" s="155"/>
      <c r="WDK9" s="155"/>
      <c r="WDL9" s="155"/>
      <c r="WDM9" s="155"/>
      <c r="WDN9" s="155"/>
      <c r="WDO9" s="155"/>
      <c r="WDP9" s="155"/>
      <c r="WDQ9" s="155"/>
      <c r="WDR9" s="155"/>
      <c r="WDS9" s="155"/>
      <c r="WDT9" s="155"/>
      <c r="WDU9" s="155"/>
      <c r="WDV9" s="155"/>
      <c r="WDW9" s="155"/>
      <c r="WDX9" s="155"/>
      <c r="WDY9" s="155"/>
      <c r="WDZ9" s="155"/>
      <c r="WEA9" s="155"/>
      <c r="WEB9" s="155"/>
      <c r="WEC9" s="155"/>
      <c r="WED9" s="155"/>
      <c r="WEE9" s="155"/>
      <c r="WEF9" s="155"/>
      <c r="WEG9" s="155"/>
      <c r="WEH9" s="155"/>
      <c r="WEI9" s="155"/>
      <c r="WEJ9" s="155"/>
      <c r="WEK9" s="155"/>
      <c r="WEL9" s="155"/>
      <c r="WEM9" s="155"/>
      <c r="WEN9" s="155"/>
      <c r="WEO9" s="155"/>
      <c r="WEP9" s="155"/>
      <c r="WEQ9" s="155"/>
      <c r="WER9" s="155"/>
      <c r="WES9" s="155"/>
      <c r="WET9" s="155"/>
      <c r="WEU9" s="155"/>
      <c r="WEV9" s="155"/>
      <c r="WEW9" s="155"/>
      <c r="WEX9" s="155"/>
      <c r="WEY9" s="155"/>
      <c r="WEZ9" s="155"/>
      <c r="WFA9" s="155"/>
      <c r="WFB9" s="155"/>
      <c r="WFC9" s="155"/>
      <c r="WFD9" s="155"/>
      <c r="WFE9" s="155"/>
      <c r="WFF9" s="155"/>
      <c r="WFG9" s="155"/>
      <c r="WFH9" s="155"/>
      <c r="WFI9" s="155"/>
      <c r="WFJ9" s="155"/>
      <c r="WFK9" s="155"/>
      <c r="WFL9" s="155"/>
      <c r="WFM9" s="155"/>
      <c r="WFN9" s="155"/>
      <c r="WFO9" s="155"/>
      <c r="WFP9" s="155"/>
      <c r="WFQ9" s="155"/>
      <c r="WFR9" s="155"/>
      <c r="WFS9" s="155"/>
      <c r="WFT9" s="155"/>
      <c r="WFU9" s="155"/>
      <c r="WFV9" s="155"/>
      <c r="WFW9" s="155"/>
      <c r="WFX9" s="155"/>
      <c r="WFY9" s="155"/>
      <c r="WFZ9" s="155"/>
      <c r="WGA9" s="155"/>
      <c r="WGB9" s="155"/>
      <c r="WGC9" s="155"/>
      <c r="WGD9" s="155"/>
      <c r="WGE9" s="155"/>
      <c r="WGF9" s="155"/>
      <c r="WGG9" s="155"/>
      <c r="WGH9" s="155"/>
      <c r="WGI9" s="155"/>
      <c r="WGJ9" s="155"/>
      <c r="WGK9" s="155"/>
      <c r="WGL9" s="155"/>
      <c r="WGM9" s="155"/>
      <c r="WGN9" s="155"/>
      <c r="WGO9" s="155"/>
      <c r="WGP9" s="155"/>
      <c r="WGQ9" s="155"/>
      <c r="WGR9" s="155"/>
      <c r="WGS9" s="155"/>
      <c r="WGT9" s="155"/>
      <c r="WGU9" s="155"/>
      <c r="WGV9" s="155"/>
      <c r="WGW9" s="155"/>
      <c r="WGX9" s="155"/>
      <c r="WGY9" s="155"/>
      <c r="WGZ9" s="155"/>
      <c r="WHA9" s="155"/>
      <c r="WHB9" s="155"/>
      <c r="WHC9" s="155"/>
      <c r="WHD9" s="155"/>
      <c r="WHE9" s="155"/>
      <c r="WHF9" s="155"/>
      <c r="WHG9" s="155"/>
      <c r="WHH9" s="155"/>
      <c r="WHI9" s="155"/>
      <c r="WHJ9" s="155"/>
      <c r="WHK9" s="155"/>
      <c r="WHL9" s="155"/>
      <c r="WHM9" s="155"/>
      <c r="WHN9" s="155"/>
      <c r="WHO9" s="155"/>
      <c r="WHP9" s="155"/>
      <c r="WHQ9" s="155"/>
      <c r="WHR9" s="155"/>
      <c r="WHS9" s="155"/>
      <c r="WHT9" s="155"/>
      <c r="WHU9" s="155"/>
      <c r="WHV9" s="155"/>
      <c r="WHW9" s="155"/>
      <c r="WHX9" s="155"/>
      <c r="WHY9" s="155"/>
      <c r="WHZ9" s="155"/>
      <c r="WIA9" s="155"/>
      <c r="WIB9" s="155"/>
      <c r="WIC9" s="155"/>
      <c r="WID9" s="155"/>
      <c r="WIE9" s="155"/>
      <c r="WIF9" s="155"/>
      <c r="WIG9" s="155"/>
      <c r="WIH9" s="155"/>
      <c r="WII9" s="155"/>
      <c r="WIJ9" s="155"/>
      <c r="WIK9" s="155"/>
      <c r="WIL9" s="155"/>
      <c r="WIM9" s="155"/>
      <c r="WIN9" s="155"/>
      <c r="WIO9" s="155"/>
      <c r="WIP9" s="155"/>
      <c r="WIQ9" s="155"/>
      <c r="WIR9" s="155"/>
      <c r="WIS9" s="155"/>
      <c r="WIT9" s="155"/>
      <c r="WIU9" s="155"/>
      <c r="WIV9" s="155"/>
      <c r="WIW9" s="155"/>
      <c r="WIX9" s="155"/>
      <c r="WIY9" s="155"/>
      <c r="WIZ9" s="155"/>
      <c r="WJA9" s="155"/>
      <c r="WJB9" s="155"/>
      <c r="WJC9" s="155"/>
      <c r="WJD9" s="155"/>
      <c r="WJE9" s="155"/>
      <c r="WJF9" s="155"/>
      <c r="WJG9" s="155"/>
      <c r="WJH9" s="155"/>
      <c r="WJI9" s="155"/>
      <c r="WJJ9" s="155"/>
      <c r="WJK9" s="155"/>
      <c r="WJL9" s="155"/>
      <c r="WJM9" s="155"/>
      <c r="WJN9" s="155"/>
      <c r="WJO9" s="155"/>
      <c r="WJP9" s="155"/>
      <c r="WJQ9" s="155"/>
      <c r="WJR9" s="155"/>
      <c r="WJS9" s="155"/>
      <c r="WJT9" s="155"/>
      <c r="WJU9" s="155"/>
      <c r="WJV9" s="155"/>
      <c r="WJW9" s="155"/>
      <c r="WJX9" s="155"/>
      <c r="WJY9" s="155"/>
      <c r="WJZ9" s="155"/>
      <c r="WKA9" s="155"/>
      <c r="WKB9" s="155"/>
      <c r="WKC9" s="155"/>
      <c r="WKD9" s="155"/>
      <c r="WKE9" s="155"/>
      <c r="WKF9" s="155"/>
      <c r="WKG9" s="155"/>
      <c r="WKH9" s="155"/>
      <c r="WKI9" s="155"/>
      <c r="WKJ9" s="155"/>
      <c r="WKK9" s="155"/>
      <c r="WKL9" s="155"/>
      <c r="WKM9" s="155"/>
      <c r="WKN9" s="155"/>
      <c r="WKO9" s="155"/>
      <c r="WKP9" s="155"/>
      <c r="WKQ9" s="155"/>
      <c r="WKR9" s="155"/>
      <c r="WKS9" s="155"/>
      <c r="WKT9" s="155"/>
      <c r="WKU9" s="155"/>
      <c r="WKV9" s="155"/>
      <c r="WKW9" s="155"/>
      <c r="WKX9" s="155"/>
      <c r="WKY9" s="155"/>
      <c r="WKZ9" s="155"/>
      <c r="WLA9" s="155"/>
      <c r="WLB9" s="155"/>
      <c r="WLC9" s="155"/>
      <c r="WLD9" s="155"/>
      <c r="WLE9" s="155"/>
      <c r="WLF9" s="155"/>
      <c r="WLG9" s="155"/>
      <c r="WLH9" s="155"/>
      <c r="WLI9" s="155"/>
      <c r="WLJ9" s="155"/>
      <c r="WLK9" s="155"/>
      <c r="WLL9" s="155"/>
      <c r="WLM9" s="155"/>
      <c r="WLN9" s="155"/>
      <c r="WLO9" s="155"/>
      <c r="WLP9" s="155"/>
      <c r="WLQ9" s="155"/>
      <c r="WLR9" s="155"/>
      <c r="WLS9" s="155"/>
      <c r="WLT9" s="155"/>
      <c r="WLU9" s="155"/>
      <c r="WLV9" s="155"/>
      <c r="WLW9" s="155"/>
      <c r="WLX9" s="155"/>
      <c r="WLY9" s="155"/>
      <c r="WLZ9" s="155"/>
      <c r="WMA9" s="155"/>
      <c r="WMB9" s="155"/>
      <c r="WMC9" s="155"/>
      <c r="WMD9" s="155"/>
      <c r="WME9" s="155"/>
      <c r="WMF9" s="155"/>
      <c r="WMG9" s="155"/>
      <c r="WMH9" s="155"/>
      <c r="WMI9" s="155"/>
      <c r="WMJ9" s="155"/>
      <c r="WMK9" s="155"/>
      <c r="WML9" s="155"/>
      <c r="WMM9" s="155"/>
      <c r="WMN9" s="155"/>
      <c r="WMO9" s="155"/>
      <c r="WMP9" s="155"/>
      <c r="WMQ9" s="155"/>
      <c r="WMR9" s="155"/>
      <c r="WMS9" s="155"/>
      <c r="WMT9" s="155"/>
      <c r="WMU9" s="155"/>
      <c r="WMV9" s="155"/>
      <c r="WMW9" s="155"/>
      <c r="WMX9" s="155"/>
      <c r="WMY9" s="155"/>
      <c r="WMZ9" s="155"/>
      <c r="WNA9" s="155"/>
      <c r="WNB9" s="155"/>
      <c r="WNC9" s="155"/>
      <c r="WND9" s="155"/>
      <c r="WNE9" s="155"/>
      <c r="WNF9" s="155"/>
      <c r="WNG9" s="155"/>
      <c r="WNH9" s="155"/>
      <c r="WNI9" s="155"/>
      <c r="WNJ9" s="155"/>
      <c r="WNK9" s="155"/>
      <c r="WNL9" s="155"/>
      <c r="WNM9" s="155"/>
      <c r="WNN9" s="155"/>
      <c r="WNO9" s="155"/>
      <c r="WNP9" s="155"/>
      <c r="WNQ9" s="155"/>
      <c r="WNR9" s="155"/>
      <c r="WNS9" s="155"/>
      <c r="WNT9" s="155"/>
      <c r="WNU9" s="155"/>
      <c r="WNV9" s="155"/>
      <c r="WNW9" s="155"/>
      <c r="WNX9" s="155"/>
      <c r="WNY9" s="155"/>
      <c r="WNZ9" s="155"/>
      <c r="WOA9" s="155"/>
      <c r="WOB9" s="155"/>
      <c r="WOC9" s="155"/>
      <c r="WOD9" s="155"/>
      <c r="WOE9" s="155"/>
      <c r="WOF9" s="155"/>
      <c r="WOG9" s="155"/>
      <c r="WOH9" s="155"/>
      <c r="WOI9" s="155"/>
      <c r="WOJ9" s="155"/>
      <c r="WOK9" s="155"/>
      <c r="WOL9" s="155"/>
      <c r="WOM9" s="155"/>
      <c r="WON9" s="155"/>
      <c r="WOO9" s="155"/>
      <c r="WOP9" s="155"/>
      <c r="WOQ9" s="155"/>
      <c r="WOR9" s="155"/>
      <c r="WOS9" s="155"/>
      <c r="WOT9" s="155"/>
      <c r="WOU9" s="155"/>
      <c r="WOV9" s="155"/>
      <c r="WOW9" s="155"/>
      <c r="WOX9" s="155"/>
      <c r="WOY9" s="155"/>
      <c r="WOZ9" s="155"/>
      <c r="WPA9" s="155"/>
      <c r="WPB9" s="155"/>
      <c r="WPC9" s="155"/>
      <c r="WPD9" s="155"/>
      <c r="WPE9" s="155"/>
      <c r="WPF9" s="155"/>
      <c r="WPG9" s="155"/>
      <c r="WPH9" s="155"/>
      <c r="WPI9" s="155"/>
      <c r="WPJ9" s="155"/>
      <c r="WPK9" s="155"/>
      <c r="WPL9" s="155"/>
      <c r="WPM9" s="155"/>
      <c r="WPN9" s="155"/>
      <c r="WPO9" s="155"/>
      <c r="WPP9" s="155"/>
      <c r="WPQ9" s="155"/>
      <c r="WPR9" s="155"/>
      <c r="WPS9" s="155"/>
      <c r="WPT9" s="155"/>
      <c r="WPU9" s="155"/>
      <c r="WPV9" s="155"/>
      <c r="WPW9" s="155"/>
      <c r="WPX9" s="155"/>
      <c r="WPY9" s="155"/>
      <c r="WPZ9" s="155"/>
      <c r="WQA9" s="155"/>
      <c r="WQB9" s="155"/>
      <c r="WQC9" s="155"/>
      <c r="WQD9" s="155"/>
      <c r="WQE9" s="155"/>
      <c r="WQF9" s="155"/>
      <c r="WQG9" s="155"/>
      <c r="WQH9" s="155"/>
      <c r="WQI9" s="155"/>
      <c r="WQJ9" s="155"/>
      <c r="WQK9" s="155"/>
      <c r="WQL9" s="155"/>
      <c r="WQM9" s="155"/>
      <c r="WQN9" s="155"/>
      <c r="WQO9" s="155"/>
      <c r="WQP9" s="155"/>
      <c r="WQQ9" s="155"/>
      <c r="WQR9" s="155"/>
      <c r="WQS9" s="155"/>
      <c r="WQT9" s="155"/>
      <c r="WQU9" s="155"/>
      <c r="WQV9" s="155"/>
      <c r="WQW9" s="155"/>
      <c r="WQX9" s="155"/>
      <c r="WQY9" s="155"/>
      <c r="WQZ9" s="155"/>
      <c r="WRA9" s="155"/>
      <c r="WRB9" s="155"/>
      <c r="WRC9" s="155"/>
      <c r="WRD9" s="155"/>
      <c r="WRE9" s="155"/>
      <c r="WRF9" s="155"/>
      <c r="WRG9" s="155"/>
      <c r="WRH9" s="155"/>
      <c r="WRI9" s="155"/>
      <c r="WRJ9" s="155"/>
      <c r="WRK9" s="155"/>
      <c r="WRL9" s="155"/>
      <c r="WRM9" s="155"/>
      <c r="WRN9" s="155"/>
      <c r="WRO9" s="155"/>
      <c r="WRP9" s="155"/>
      <c r="WRQ9" s="155"/>
      <c r="WRR9" s="155"/>
      <c r="WRS9" s="155"/>
      <c r="WRT9" s="155"/>
      <c r="WRU9" s="155"/>
      <c r="WRV9" s="155"/>
      <c r="WRW9" s="155"/>
      <c r="WRX9" s="155"/>
      <c r="WRY9" s="155"/>
      <c r="WRZ9" s="155"/>
      <c r="WSA9" s="155"/>
      <c r="WSB9" s="155"/>
      <c r="WSC9" s="155"/>
      <c r="WSD9" s="155"/>
      <c r="WSE9" s="155"/>
      <c r="WSF9" s="155"/>
      <c r="WSG9" s="155"/>
      <c r="WSH9" s="155"/>
      <c r="WSI9" s="155"/>
      <c r="WSJ9" s="155"/>
      <c r="WSK9" s="155"/>
      <c r="WSL9" s="155"/>
      <c r="WSM9" s="155"/>
      <c r="WSN9" s="155"/>
      <c r="WSO9" s="155"/>
      <c r="WSP9" s="155"/>
      <c r="WSQ9" s="155"/>
      <c r="WSR9" s="155"/>
      <c r="WSS9" s="155"/>
      <c r="WST9" s="155"/>
      <c r="WSU9" s="155"/>
      <c r="WSV9" s="155"/>
      <c r="WSW9" s="155"/>
      <c r="WSX9" s="155"/>
      <c r="WSY9" s="155"/>
      <c r="WSZ9" s="155"/>
      <c r="WTA9" s="155"/>
      <c r="WTB9" s="155"/>
      <c r="WTC9" s="155"/>
      <c r="WTD9" s="155"/>
      <c r="WTE9" s="155"/>
      <c r="WTF9" s="155"/>
      <c r="WTG9" s="155"/>
      <c r="WTH9" s="155"/>
      <c r="WTI9" s="155"/>
      <c r="WTJ9" s="155"/>
      <c r="WTK9" s="155"/>
      <c r="WTL9" s="155"/>
      <c r="WTM9" s="155"/>
      <c r="WTN9" s="155"/>
      <c r="WTO9" s="155"/>
      <c r="WTP9" s="155"/>
      <c r="WTQ9" s="155"/>
      <c r="WTR9" s="155"/>
      <c r="WTS9" s="155"/>
      <c r="WTT9" s="155"/>
      <c r="WTU9" s="155"/>
      <c r="WTV9" s="155"/>
      <c r="WTW9" s="155"/>
      <c r="WTX9" s="155"/>
      <c r="WTY9" s="155"/>
      <c r="WTZ9" s="155"/>
      <c r="WUA9" s="155"/>
      <c r="WUB9" s="155"/>
      <c r="WUC9" s="155"/>
      <c r="WUD9" s="155"/>
      <c r="WUE9" s="155"/>
      <c r="WUF9" s="155"/>
      <c r="WUG9" s="155"/>
      <c r="WUH9" s="155"/>
      <c r="WUI9" s="155"/>
      <c r="WUJ9" s="155"/>
      <c r="WUK9" s="155"/>
      <c r="WUL9" s="155"/>
      <c r="WUM9" s="155"/>
      <c r="WUN9" s="155"/>
      <c r="WUO9" s="155"/>
      <c r="WUP9" s="155"/>
      <c r="WUQ9" s="155"/>
      <c r="WUR9" s="155"/>
      <c r="WUS9" s="155"/>
      <c r="WUT9" s="155"/>
      <c r="WUU9" s="155"/>
      <c r="WUV9" s="155"/>
      <c r="WUW9" s="155"/>
      <c r="WUX9" s="155"/>
      <c r="WUY9" s="155"/>
      <c r="WUZ9" s="155"/>
      <c r="WVA9" s="155"/>
      <c r="WVB9" s="155"/>
      <c r="WVC9" s="155"/>
      <c r="WVD9" s="155"/>
      <c r="WVE9" s="155"/>
      <c r="WVF9" s="155"/>
      <c r="WVG9" s="155"/>
      <c r="WVH9" s="155"/>
      <c r="WVI9" s="155"/>
      <c r="WVJ9" s="155"/>
      <c r="WVK9" s="155"/>
      <c r="WVL9" s="155"/>
      <c r="WVM9" s="155"/>
      <c r="WVN9" s="155"/>
      <c r="WVO9" s="155"/>
      <c r="WVP9" s="155"/>
      <c r="WVQ9" s="155"/>
      <c r="WVR9" s="155"/>
      <c r="WVS9" s="155"/>
      <c r="WVT9" s="155"/>
      <c r="WVU9" s="155"/>
      <c r="WVV9" s="155"/>
      <c r="WVW9" s="155"/>
      <c r="WVX9" s="155"/>
      <c r="WVY9" s="155"/>
      <c r="WVZ9" s="155"/>
      <c r="WWA9" s="155"/>
      <c r="WWB9" s="155"/>
      <c r="WWC9" s="155"/>
      <c r="WWD9" s="155"/>
      <c r="WWE9" s="155"/>
      <c r="WWF9" s="155"/>
      <c r="WWG9" s="155"/>
      <c r="WWH9" s="155"/>
      <c r="WWI9" s="155"/>
      <c r="WWJ9" s="155"/>
      <c r="WWK9" s="155"/>
      <c r="WWL9" s="155"/>
      <c r="WWM9" s="155"/>
      <c r="WWN9" s="155"/>
      <c r="WWO9" s="155"/>
      <c r="WWP9" s="155"/>
      <c r="WWQ9" s="155"/>
      <c r="WWR9" s="155"/>
      <c r="WWS9" s="155"/>
      <c r="WWT9" s="155"/>
      <c r="WWU9" s="155"/>
      <c r="WWV9" s="155"/>
      <c r="WWW9" s="155"/>
      <c r="WWX9" s="155"/>
      <c r="WWY9" s="155"/>
      <c r="WWZ9" s="155"/>
      <c r="WXA9" s="155"/>
      <c r="WXB9" s="155"/>
      <c r="WXC9" s="155"/>
      <c r="WXD9" s="155"/>
      <c r="WXE9" s="155"/>
      <c r="WXF9" s="155"/>
      <c r="WXG9" s="155"/>
      <c r="WXH9" s="155"/>
      <c r="WXI9" s="155"/>
      <c r="WXJ9" s="155"/>
      <c r="WXK9" s="155"/>
      <c r="WXL9" s="155"/>
      <c r="WXM9" s="155"/>
      <c r="WXN9" s="155"/>
      <c r="WXO9" s="155"/>
      <c r="WXP9" s="155"/>
      <c r="WXQ9" s="155"/>
      <c r="WXR9" s="155"/>
      <c r="WXS9" s="155"/>
      <c r="WXT9" s="155"/>
      <c r="WXU9" s="155"/>
      <c r="WXV9" s="155"/>
      <c r="WXW9" s="155"/>
      <c r="WXX9" s="155"/>
      <c r="WXY9" s="155"/>
      <c r="WXZ9" s="155"/>
      <c r="WYA9" s="155"/>
      <c r="WYB9" s="155"/>
      <c r="WYC9" s="155"/>
      <c r="WYD9" s="155"/>
      <c r="WYE9" s="155"/>
      <c r="WYF9" s="155"/>
      <c r="WYG9" s="155"/>
      <c r="WYH9" s="155"/>
      <c r="WYI9" s="155"/>
      <c r="WYJ9" s="155"/>
      <c r="WYK9" s="155"/>
      <c r="WYL9" s="155"/>
      <c r="WYM9" s="155"/>
      <c r="WYN9" s="155"/>
      <c r="WYO9" s="155"/>
      <c r="WYP9" s="155"/>
      <c r="WYQ9" s="155"/>
      <c r="WYR9" s="155"/>
      <c r="WYS9" s="155"/>
      <c r="WYT9" s="155"/>
      <c r="WYU9" s="155"/>
      <c r="WYV9" s="155"/>
      <c r="WYW9" s="155"/>
      <c r="WYX9" s="155"/>
      <c r="WYY9" s="155"/>
      <c r="WYZ9" s="155"/>
      <c r="WZA9" s="155"/>
      <c r="WZB9" s="155"/>
      <c r="WZC9" s="155"/>
      <c r="WZD9" s="155"/>
      <c r="WZE9" s="155"/>
      <c r="WZF9" s="155"/>
      <c r="WZG9" s="155"/>
      <c r="WZH9" s="155"/>
      <c r="WZI9" s="155"/>
      <c r="WZJ9" s="155"/>
      <c r="WZK9" s="155"/>
      <c r="WZL9" s="155"/>
      <c r="WZM9" s="155"/>
      <c r="WZN9" s="155"/>
      <c r="WZO9" s="155"/>
      <c r="WZP9" s="155"/>
      <c r="WZQ9" s="155"/>
      <c r="WZR9" s="155"/>
      <c r="WZS9" s="155"/>
      <c r="WZT9" s="155"/>
      <c r="WZU9" s="155"/>
      <c r="WZV9" s="155"/>
      <c r="WZW9" s="155"/>
      <c r="WZX9" s="155"/>
      <c r="WZY9" s="155"/>
      <c r="WZZ9" s="155"/>
      <c r="XAA9" s="155"/>
      <c r="XAB9" s="155"/>
      <c r="XAC9" s="155"/>
      <c r="XAD9" s="155"/>
      <c r="XAE9" s="155"/>
      <c r="XAF9" s="155"/>
      <c r="XAG9" s="155"/>
      <c r="XAH9" s="155"/>
      <c r="XAI9" s="155"/>
      <c r="XAJ9" s="155"/>
      <c r="XAK9" s="155"/>
      <c r="XAL9" s="155"/>
      <c r="XAM9" s="155"/>
      <c r="XAN9" s="155"/>
      <c r="XAO9" s="155"/>
      <c r="XAP9" s="155"/>
      <c r="XAQ9" s="155"/>
      <c r="XAR9" s="155"/>
      <c r="XAS9" s="155"/>
      <c r="XAT9" s="155"/>
      <c r="XAU9" s="155"/>
      <c r="XAV9" s="155"/>
      <c r="XAW9" s="155"/>
      <c r="XAX9" s="155"/>
      <c r="XAY9" s="155"/>
      <c r="XAZ9" s="155"/>
      <c r="XBA9" s="155"/>
      <c r="XBB9" s="155"/>
      <c r="XBC9" s="155"/>
      <c r="XBD9" s="155"/>
      <c r="XBE9" s="155"/>
      <c r="XBF9" s="155"/>
      <c r="XBG9" s="155"/>
      <c r="XBH9" s="155"/>
      <c r="XBI9" s="155"/>
      <c r="XBJ9" s="155"/>
      <c r="XBK9" s="155"/>
      <c r="XBL9" s="155"/>
      <c r="XBM9" s="155"/>
      <c r="XBN9" s="155"/>
      <c r="XBO9" s="155"/>
      <c r="XBP9" s="155"/>
      <c r="XBQ9" s="155"/>
      <c r="XBR9" s="155"/>
      <c r="XBS9" s="155"/>
      <c r="XBT9" s="155"/>
      <c r="XBU9" s="155"/>
      <c r="XBV9" s="155"/>
      <c r="XBW9" s="155"/>
      <c r="XBX9" s="155"/>
      <c r="XBY9" s="155"/>
      <c r="XBZ9" s="155"/>
      <c r="XCA9" s="155"/>
      <c r="XCB9" s="155"/>
      <c r="XCC9" s="155"/>
      <c r="XCD9" s="155"/>
      <c r="XCE9" s="155"/>
      <c r="XCF9" s="155"/>
      <c r="XCG9" s="155"/>
      <c r="XCH9" s="155"/>
      <c r="XCI9" s="155"/>
      <c r="XCJ9" s="155"/>
      <c r="XCK9" s="155"/>
      <c r="XCL9" s="155"/>
      <c r="XCM9" s="155"/>
      <c r="XCN9" s="155"/>
      <c r="XCO9" s="155"/>
      <c r="XCP9" s="155"/>
      <c r="XCQ9" s="155"/>
      <c r="XCR9" s="155"/>
      <c r="XCS9" s="155"/>
      <c r="XCT9" s="155"/>
      <c r="XCU9" s="155"/>
      <c r="XCV9" s="155"/>
      <c r="XCW9" s="155"/>
      <c r="XCX9" s="155"/>
      <c r="XCY9" s="155"/>
      <c r="XCZ9" s="155"/>
      <c r="XDA9" s="155"/>
      <c r="XDB9" s="155"/>
      <c r="XDC9" s="155"/>
      <c r="XDD9" s="155"/>
      <c r="XDE9" s="155"/>
      <c r="XDF9" s="155"/>
      <c r="XDG9" s="155"/>
      <c r="XDH9" s="155"/>
      <c r="XDI9" s="155"/>
      <c r="XDJ9" s="155"/>
      <c r="XDK9" s="155"/>
      <c r="XDL9" s="155"/>
      <c r="XDM9" s="155"/>
      <c r="XDN9" s="155"/>
      <c r="XDO9" s="155"/>
      <c r="XDP9" s="155"/>
      <c r="XDQ9" s="155"/>
      <c r="XDR9" s="155"/>
      <c r="XDS9" s="155"/>
      <c r="XDT9" s="155"/>
      <c r="XDU9" s="155"/>
      <c r="XDV9" s="155"/>
      <c r="XDW9" s="155"/>
      <c r="XDX9" s="155"/>
      <c r="XDY9" s="155"/>
      <c r="XDZ9" s="155"/>
      <c r="XEA9" s="155"/>
      <c r="XEB9" s="155"/>
      <c r="XEC9" s="155"/>
      <c r="XED9" s="155"/>
      <c r="XEE9" s="155"/>
      <c r="XEF9" s="155"/>
      <c r="XEG9" s="155"/>
      <c r="XEH9" s="155"/>
      <c r="XEI9" s="155"/>
      <c r="XEJ9" s="155"/>
      <c r="XEK9" s="155"/>
      <c r="XEL9" s="155"/>
      <c r="XEM9" s="155"/>
      <c r="XEN9" s="155"/>
      <c r="XEO9" s="155"/>
      <c r="XEP9" s="155"/>
      <c r="XEQ9" s="155"/>
      <c r="XER9" s="155"/>
      <c r="XES9" s="155"/>
      <c r="XET9" s="155"/>
      <c r="XEU9" s="155"/>
      <c r="XEV9" s="155"/>
      <c r="XEW9" s="155"/>
      <c r="XEX9" s="155"/>
      <c r="XEY9" s="155"/>
      <c r="XEZ9" s="155"/>
      <c r="XFA9" s="155"/>
      <c r="XFB9" s="155"/>
      <c r="XFC9" s="155"/>
      <c r="XFD9" s="155"/>
    </row>
    <row r="10" spans="1:16384" s="7" customFormat="1" ht="63.6" customHeight="1" x14ac:dyDescent="0.25">
      <c r="A10" s="156" t="s">
        <v>122</v>
      </c>
      <c r="B10" s="156"/>
      <c r="C10" s="156"/>
      <c r="D10" s="156"/>
      <c r="E10" s="156"/>
      <c r="F10" s="156"/>
      <c r="G10" s="156"/>
      <c r="H10" s="156"/>
    </row>
    <row r="11" spans="1:16384" s="7" customFormat="1" ht="21.4" customHeight="1" x14ac:dyDescent="0.25">
      <c r="A11" s="155" t="s">
        <v>37</v>
      </c>
      <c r="B11" s="155"/>
      <c r="C11" s="155"/>
      <c r="D11" s="155"/>
      <c r="E11" s="155"/>
      <c r="F11" s="155"/>
      <c r="G11" s="155"/>
      <c r="H11" s="155"/>
      <c r="I11" s="155"/>
      <c r="J11" s="155"/>
      <c r="K11" s="155"/>
      <c r="L11" s="155"/>
      <c r="M11" s="155"/>
      <c r="N11" s="155"/>
      <c r="O11" s="155"/>
      <c r="P11" s="155"/>
      <c r="Q11" s="155"/>
      <c r="R11" s="155"/>
      <c r="S11" s="155"/>
      <c r="T11" s="155"/>
      <c r="U11" s="155"/>
      <c r="V11" s="155"/>
      <c r="W11" s="155"/>
      <c r="X11" s="155"/>
      <c r="Y11" s="155"/>
      <c r="Z11" s="155"/>
      <c r="AA11" s="155"/>
      <c r="AB11" s="155"/>
      <c r="AC11" s="155"/>
      <c r="AD11" s="155"/>
      <c r="AE11" s="155"/>
      <c r="AF11" s="155"/>
      <c r="AG11" s="155"/>
      <c r="AH11" s="155"/>
      <c r="AI11" s="155"/>
      <c r="AJ11" s="155"/>
      <c r="AK11" s="155"/>
      <c r="AL11" s="155"/>
      <c r="AM11" s="155"/>
      <c r="AN11" s="155"/>
      <c r="AO11" s="155"/>
      <c r="AP11" s="155"/>
      <c r="AQ11" s="155"/>
      <c r="AR11" s="155"/>
      <c r="AS11" s="155"/>
      <c r="AT11" s="155"/>
      <c r="AU11" s="155"/>
      <c r="AV11" s="155"/>
      <c r="AW11" s="155"/>
      <c r="AX11" s="155"/>
      <c r="AY11" s="155"/>
      <c r="AZ11" s="155"/>
      <c r="BA11" s="155"/>
      <c r="BB11" s="155"/>
      <c r="BC11" s="155"/>
      <c r="BD11" s="155"/>
      <c r="BE11" s="155"/>
      <c r="BF11" s="155"/>
      <c r="BG11" s="155"/>
      <c r="BH11" s="155"/>
      <c r="BI11" s="155"/>
      <c r="BJ11" s="155"/>
      <c r="BK11" s="155"/>
      <c r="BL11" s="155"/>
      <c r="BM11" s="155"/>
      <c r="BN11" s="155"/>
      <c r="BO11" s="155"/>
      <c r="BP11" s="155"/>
      <c r="BQ11" s="155"/>
      <c r="BR11" s="155"/>
      <c r="BS11" s="155"/>
      <c r="BT11" s="155"/>
      <c r="BU11" s="155"/>
      <c r="BV11" s="155"/>
      <c r="BW11" s="155"/>
      <c r="BX11" s="155"/>
      <c r="BY11" s="155"/>
      <c r="BZ11" s="155"/>
      <c r="CA11" s="155"/>
      <c r="CB11" s="155"/>
      <c r="CC11" s="155"/>
      <c r="CD11" s="155"/>
      <c r="CE11" s="155"/>
      <c r="CF11" s="155"/>
      <c r="CG11" s="155"/>
      <c r="CH11" s="155"/>
      <c r="CI11" s="155"/>
      <c r="CJ11" s="155"/>
      <c r="CK11" s="155"/>
      <c r="CL11" s="155"/>
      <c r="CM11" s="155"/>
      <c r="CN11" s="155"/>
      <c r="CO11" s="155"/>
      <c r="CP11" s="155"/>
      <c r="CQ11" s="155"/>
      <c r="CR11" s="155"/>
      <c r="CS11" s="155"/>
      <c r="CT11" s="155"/>
      <c r="CU11" s="155"/>
      <c r="CV11" s="155"/>
      <c r="CW11" s="155"/>
      <c r="CX11" s="155"/>
      <c r="CY11" s="155"/>
      <c r="CZ11" s="155"/>
      <c r="DA11" s="155"/>
      <c r="DB11" s="155"/>
      <c r="DC11" s="155"/>
      <c r="DD11" s="155"/>
      <c r="DE11" s="155"/>
      <c r="DF11" s="155"/>
      <c r="DG11" s="155"/>
      <c r="DH11" s="155"/>
      <c r="DI11" s="155"/>
      <c r="DJ11" s="155"/>
      <c r="DK11" s="155"/>
      <c r="DL11" s="155"/>
      <c r="DM11" s="155"/>
      <c r="DN11" s="155"/>
      <c r="DO11" s="155"/>
      <c r="DP11" s="155"/>
      <c r="DQ11" s="155"/>
      <c r="DR11" s="155"/>
      <c r="DS11" s="155"/>
      <c r="DT11" s="155"/>
      <c r="DU11" s="155"/>
      <c r="DV11" s="155"/>
      <c r="DW11" s="155"/>
      <c r="DX11" s="155"/>
      <c r="DY11" s="155"/>
      <c r="DZ11" s="155"/>
      <c r="EA11" s="155"/>
      <c r="EB11" s="155"/>
      <c r="EC11" s="155"/>
      <c r="ED11" s="155"/>
      <c r="EE11" s="155"/>
      <c r="EF11" s="155"/>
      <c r="EG11" s="155"/>
      <c r="EH11" s="155"/>
      <c r="EI11" s="155"/>
      <c r="EJ11" s="155"/>
      <c r="EK11" s="155"/>
      <c r="EL11" s="155"/>
      <c r="EM11" s="155"/>
      <c r="EN11" s="155"/>
      <c r="EO11" s="155"/>
      <c r="EP11" s="155"/>
      <c r="EQ11" s="155"/>
      <c r="ER11" s="155"/>
      <c r="ES11" s="155"/>
      <c r="ET11" s="155"/>
      <c r="EU11" s="155"/>
      <c r="EV11" s="155"/>
      <c r="EW11" s="155"/>
      <c r="EX11" s="155"/>
      <c r="EY11" s="155"/>
      <c r="EZ11" s="155"/>
      <c r="FA11" s="155"/>
      <c r="FB11" s="155"/>
      <c r="FC11" s="155"/>
      <c r="FD11" s="155"/>
      <c r="FE11" s="155"/>
      <c r="FF11" s="155"/>
      <c r="FG11" s="155"/>
      <c r="FH11" s="155"/>
      <c r="FI11" s="155"/>
      <c r="FJ11" s="155"/>
      <c r="FK11" s="155"/>
      <c r="FL11" s="155"/>
      <c r="FM11" s="155"/>
      <c r="FN11" s="155"/>
      <c r="FO11" s="155"/>
      <c r="FP11" s="155"/>
      <c r="FQ11" s="155"/>
      <c r="FR11" s="155"/>
      <c r="FS11" s="155"/>
      <c r="FT11" s="155"/>
      <c r="FU11" s="155"/>
      <c r="FV11" s="155"/>
      <c r="FW11" s="155"/>
      <c r="FX11" s="155"/>
      <c r="FY11" s="155"/>
      <c r="FZ11" s="155"/>
      <c r="GA11" s="155"/>
      <c r="GB11" s="155"/>
      <c r="GC11" s="155"/>
      <c r="GD11" s="155"/>
      <c r="GE11" s="155"/>
      <c r="GF11" s="155"/>
      <c r="GG11" s="155"/>
      <c r="GH11" s="155"/>
      <c r="GI11" s="155"/>
      <c r="GJ11" s="155"/>
      <c r="GK11" s="155"/>
      <c r="GL11" s="155"/>
      <c r="GM11" s="155"/>
      <c r="GN11" s="155"/>
      <c r="GO11" s="155"/>
      <c r="GP11" s="155"/>
      <c r="GQ11" s="155"/>
      <c r="GR11" s="155"/>
      <c r="GS11" s="155"/>
      <c r="GT11" s="155"/>
      <c r="GU11" s="155"/>
      <c r="GV11" s="155"/>
      <c r="GW11" s="155"/>
      <c r="GX11" s="155"/>
      <c r="GY11" s="155"/>
      <c r="GZ11" s="155"/>
      <c r="HA11" s="155"/>
      <c r="HB11" s="155"/>
      <c r="HC11" s="155"/>
      <c r="HD11" s="155"/>
      <c r="HE11" s="155"/>
      <c r="HF11" s="155"/>
      <c r="HG11" s="155"/>
      <c r="HH11" s="155"/>
      <c r="HI11" s="155"/>
      <c r="HJ11" s="155"/>
      <c r="HK11" s="155"/>
      <c r="HL11" s="155"/>
      <c r="HM11" s="155"/>
      <c r="HN11" s="155"/>
      <c r="HO11" s="155"/>
      <c r="HP11" s="155"/>
      <c r="HQ11" s="155"/>
      <c r="HR11" s="155"/>
      <c r="HS11" s="155"/>
      <c r="HT11" s="155"/>
      <c r="HU11" s="155"/>
      <c r="HV11" s="155"/>
      <c r="HW11" s="155"/>
      <c r="HX11" s="155"/>
      <c r="HY11" s="155"/>
      <c r="HZ11" s="155"/>
      <c r="IA11" s="155"/>
      <c r="IB11" s="155"/>
      <c r="IC11" s="155"/>
      <c r="ID11" s="155"/>
      <c r="IE11" s="155"/>
      <c r="IF11" s="155"/>
      <c r="IG11" s="155"/>
      <c r="IH11" s="155"/>
      <c r="II11" s="155"/>
      <c r="IJ11" s="155"/>
      <c r="IK11" s="155"/>
      <c r="IL11" s="155"/>
      <c r="IM11" s="155"/>
      <c r="IN11" s="155"/>
      <c r="IO11" s="155"/>
      <c r="IP11" s="155"/>
      <c r="IQ11" s="155"/>
      <c r="IR11" s="155"/>
      <c r="IS11" s="155"/>
      <c r="IT11" s="155"/>
      <c r="IU11" s="155"/>
      <c r="IV11" s="155"/>
      <c r="IW11" s="155"/>
      <c r="IX11" s="155"/>
      <c r="IY11" s="155"/>
      <c r="IZ11" s="155"/>
      <c r="JA11" s="155"/>
      <c r="JB11" s="155"/>
      <c r="JC11" s="155"/>
      <c r="JD11" s="155"/>
      <c r="JE11" s="155"/>
      <c r="JF11" s="155"/>
      <c r="JG11" s="155"/>
      <c r="JH11" s="155"/>
      <c r="JI11" s="155"/>
      <c r="JJ11" s="155"/>
      <c r="JK11" s="155"/>
      <c r="JL11" s="155"/>
      <c r="JM11" s="155"/>
      <c r="JN11" s="155"/>
      <c r="JO11" s="155"/>
      <c r="JP11" s="155"/>
      <c r="JQ11" s="155"/>
      <c r="JR11" s="155"/>
      <c r="JS11" s="155"/>
      <c r="JT11" s="155"/>
      <c r="JU11" s="155"/>
      <c r="JV11" s="155"/>
      <c r="JW11" s="155"/>
      <c r="JX11" s="155"/>
      <c r="JY11" s="155"/>
      <c r="JZ11" s="155"/>
      <c r="KA11" s="155"/>
      <c r="KB11" s="155"/>
      <c r="KC11" s="155"/>
      <c r="KD11" s="155"/>
      <c r="KE11" s="155"/>
      <c r="KF11" s="155"/>
      <c r="KG11" s="155"/>
      <c r="KH11" s="155"/>
      <c r="KI11" s="155"/>
      <c r="KJ11" s="155"/>
      <c r="KK11" s="155"/>
      <c r="KL11" s="155"/>
      <c r="KM11" s="155"/>
      <c r="KN11" s="155"/>
      <c r="KO11" s="155"/>
      <c r="KP11" s="155"/>
      <c r="KQ11" s="155"/>
      <c r="KR11" s="155"/>
      <c r="KS11" s="155"/>
      <c r="KT11" s="155"/>
      <c r="KU11" s="155"/>
      <c r="KV11" s="155"/>
      <c r="KW11" s="155"/>
      <c r="KX11" s="155"/>
      <c r="KY11" s="155"/>
      <c r="KZ11" s="155"/>
      <c r="LA11" s="155"/>
      <c r="LB11" s="155"/>
      <c r="LC11" s="155"/>
      <c r="LD11" s="155"/>
      <c r="LE11" s="155"/>
      <c r="LF11" s="155"/>
      <c r="LG11" s="155"/>
      <c r="LH11" s="155"/>
      <c r="LI11" s="155"/>
      <c r="LJ11" s="155"/>
      <c r="LK11" s="155"/>
      <c r="LL11" s="155"/>
      <c r="LM11" s="155"/>
      <c r="LN11" s="155"/>
      <c r="LO11" s="155"/>
      <c r="LP11" s="155"/>
      <c r="LQ11" s="155"/>
      <c r="LR11" s="155"/>
      <c r="LS11" s="155"/>
      <c r="LT11" s="155"/>
      <c r="LU11" s="155"/>
      <c r="LV11" s="155"/>
      <c r="LW11" s="155"/>
      <c r="LX11" s="155"/>
      <c r="LY11" s="155"/>
      <c r="LZ11" s="155"/>
      <c r="MA11" s="155"/>
      <c r="MB11" s="155"/>
      <c r="MC11" s="155"/>
      <c r="MD11" s="155"/>
      <c r="ME11" s="155"/>
      <c r="MF11" s="155"/>
      <c r="MG11" s="155"/>
      <c r="MH11" s="155"/>
      <c r="MI11" s="155"/>
      <c r="MJ11" s="155"/>
      <c r="MK11" s="155"/>
      <c r="ML11" s="155"/>
      <c r="MM11" s="155"/>
      <c r="MN11" s="155"/>
      <c r="MO11" s="155"/>
      <c r="MP11" s="155"/>
      <c r="MQ11" s="155"/>
      <c r="MR11" s="155"/>
      <c r="MS11" s="155"/>
      <c r="MT11" s="155"/>
      <c r="MU11" s="155"/>
      <c r="MV11" s="155"/>
      <c r="MW11" s="155"/>
      <c r="MX11" s="155"/>
      <c r="MY11" s="155"/>
      <c r="MZ11" s="155"/>
      <c r="NA11" s="155"/>
      <c r="NB11" s="155"/>
      <c r="NC11" s="155"/>
      <c r="ND11" s="155"/>
      <c r="NE11" s="155"/>
      <c r="NF11" s="155"/>
      <c r="NG11" s="155"/>
      <c r="NH11" s="155"/>
      <c r="NI11" s="155"/>
      <c r="NJ11" s="155"/>
      <c r="NK11" s="155"/>
      <c r="NL11" s="155"/>
      <c r="NM11" s="155"/>
      <c r="NN11" s="155"/>
      <c r="NO11" s="155"/>
      <c r="NP11" s="155"/>
      <c r="NQ11" s="155"/>
      <c r="NR11" s="155"/>
      <c r="NS11" s="155"/>
      <c r="NT11" s="155"/>
      <c r="NU11" s="155"/>
      <c r="NV11" s="155"/>
      <c r="NW11" s="155"/>
      <c r="NX11" s="155"/>
      <c r="NY11" s="155"/>
      <c r="NZ11" s="155"/>
      <c r="OA11" s="155"/>
      <c r="OB11" s="155"/>
      <c r="OC11" s="155"/>
      <c r="OD11" s="155"/>
      <c r="OE11" s="155"/>
      <c r="OF11" s="155"/>
      <c r="OG11" s="155"/>
      <c r="OH11" s="155"/>
      <c r="OI11" s="155"/>
      <c r="OJ11" s="155"/>
      <c r="OK11" s="155"/>
      <c r="OL11" s="155"/>
      <c r="OM11" s="155"/>
      <c r="ON11" s="155"/>
      <c r="OO11" s="155"/>
      <c r="OP11" s="155"/>
      <c r="OQ11" s="155"/>
      <c r="OR11" s="155"/>
      <c r="OS11" s="155"/>
      <c r="OT11" s="155"/>
      <c r="OU11" s="155"/>
      <c r="OV11" s="155"/>
      <c r="OW11" s="155"/>
      <c r="OX11" s="155"/>
      <c r="OY11" s="155"/>
      <c r="OZ11" s="155"/>
      <c r="PA11" s="155"/>
      <c r="PB11" s="155"/>
      <c r="PC11" s="155"/>
      <c r="PD11" s="155"/>
      <c r="PE11" s="155"/>
      <c r="PF11" s="155"/>
      <c r="PG11" s="155"/>
      <c r="PH11" s="155"/>
      <c r="PI11" s="155"/>
      <c r="PJ11" s="155"/>
      <c r="PK11" s="155"/>
      <c r="PL11" s="155"/>
      <c r="PM11" s="155"/>
      <c r="PN11" s="155"/>
      <c r="PO11" s="155"/>
      <c r="PP11" s="155"/>
      <c r="PQ11" s="155"/>
      <c r="PR11" s="155"/>
      <c r="PS11" s="155"/>
      <c r="PT11" s="155"/>
      <c r="PU11" s="155"/>
      <c r="PV11" s="155"/>
      <c r="PW11" s="155"/>
      <c r="PX11" s="155"/>
      <c r="PY11" s="155"/>
      <c r="PZ11" s="155"/>
      <c r="QA11" s="155"/>
      <c r="QB11" s="155"/>
      <c r="QC11" s="155"/>
      <c r="QD11" s="155"/>
      <c r="QE11" s="155"/>
      <c r="QF11" s="155"/>
      <c r="QG11" s="155"/>
      <c r="QH11" s="155"/>
      <c r="QI11" s="155"/>
      <c r="QJ11" s="155"/>
      <c r="QK11" s="155"/>
      <c r="QL11" s="155"/>
      <c r="QM11" s="155"/>
      <c r="QN11" s="155"/>
      <c r="QO11" s="155"/>
      <c r="QP11" s="155"/>
      <c r="QQ11" s="155"/>
      <c r="QR11" s="155"/>
      <c r="QS11" s="155"/>
      <c r="QT11" s="155"/>
      <c r="QU11" s="155"/>
      <c r="QV11" s="155"/>
      <c r="QW11" s="155"/>
      <c r="QX11" s="155"/>
      <c r="QY11" s="155"/>
      <c r="QZ11" s="155"/>
      <c r="RA11" s="155"/>
      <c r="RB11" s="155"/>
      <c r="RC11" s="155"/>
      <c r="RD11" s="155"/>
      <c r="RE11" s="155"/>
      <c r="RF11" s="155"/>
      <c r="RG11" s="155"/>
      <c r="RH11" s="155"/>
      <c r="RI11" s="155"/>
      <c r="RJ11" s="155"/>
      <c r="RK11" s="155"/>
      <c r="RL11" s="155"/>
      <c r="RM11" s="155"/>
      <c r="RN11" s="155"/>
      <c r="RO11" s="155"/>
      <c r="RP11" s="155"/>
      <c r="RQ11" s="155"/>
      <c r="RR11" s="155"/>
      <c r="RS11" s="155"/>
      <c r="RT11" s="155"/>
      <c r="RU11" s="155"/>
      <c r="RV11" s="155"/>
      <c r="RW11" s="155"/>
      <c r="RX11" s="155"/>
      <c r="RY11" s="155"/>
      <c r="RZ11" s="155"/>
      <c r="SA11" s="155"/>
      <c r="SB11" s="155"/>
      <c r="SC11" s="155"/>
      <c r="SD11" s="155"/>
      <c r="SE11" s="155"/>
      <c r="SF11" s="155"/>
      <c r="SG11" s="155"/>
      <c r="SH11" s="155"/>
      <c r="SI11" s="155"/>
      <c r="SJ11" s="155"/>
      <c r="SK11" s="155"/>
      <c r="SL11" s="155"/>
      <c r="SM11" s="155"/>
      <c r="SN11" s="155"/>
      <c r="SO11" s="155"/>
      <c r="SP11" s="155"/>
      <c r="SQ11" s="155"/>
      <c r="SR11" s="155"/>
      <c r="SS11" s="155"/>
      <c r="ST11" s="155"/>
      <c r="SU11" s="155"/>
      <c r="SV11" s="155"/>
      <c r="SW11" s="155"/>
      <c r="SX11" s="155"/>
      <c r="SY11" s="155"/>
      <c r="SZ11" s="155"/>
      <c r="TA11" s="155"/>
      <c r="TB11" s="155"/>
      <c r="TC11" s="155"/>
      <c r="TD11" s="155"/>
      <c r="TE11" s="155"/>
      <c r="TF11" s="155"/>
      <c r="TG11" s="155"/>
      <c r="TH11" s="155"/>
      <c r="TI11" s="155"/>
      <c r="TJ11" s="155"/>
      <c r="TK11" s="155"/>
      <c r="TL11" s="155"/>
      <c r="TM11" s="155"/>
      <c r="TN11" s="155"/>
      <c r="TO11" s="155"/>
      <c r="TP11" s="155"/>
      <c r="TQ11" s="155"/>
      <c r="TR11" s="155"/>
      <c r="TS11" s="155"/>
      <c r="TT11" s="155"/>
      <c r="TU11" s="155"/>
      <c r="TV11" s="155"/>
      <c r="TW11" s="155"/>
      <c r="TX11" s="155"/>
      <c r="TY11" s="155"/>
      <c r="TZ11" s="155"/>
      <c r="UA11" s="155"/>
      <c r="UB11" s="155"/>
      <c r="UC11" s="155"/>
      <c r="UD11" s="155"/>
      <c r="UE11" s="155"/>
      <c r="UF11" s="155"/>
      <c r="UG11" s="155"/>
      <c r="UH11" s="155"/>
      <c r="UI11" s="155"/>
      <c r="UJ11" s="155"/>
      <c r="UK11" s="155"/>
      <c r="UL11" s="155"/>
      <c r="UM11" s="155"/>
      <c r="UN11" s="155"/>
      <c r="UO11" s="155"/>
      <c r="UP11" s="155"/>
      <c r="UQ11" s="155"/>
      <c r="UR11" s="155"/>
      <c r="US11" s="155"/>
      <c r="UT11" s="155"/>
      <c r="UU11" s="155"/>
      <c r="UV11" s="155"/>
      <c r="UW11" s="155"/>
      <c r="UX11" s="155"/>
      <c r="UY11" s="155"/>
      <c r="UZ11" s="155"/>
      <c r="VA11" s="155"/>
      <c r="VB11" s="155"/>
      <c r="VC11" s="155"/>
      <c r="VD11" s="155"/>
      <c r="VE11" s="155"/>
      <c r="VF11" s="155"/>
      <c r="VG11" s="155"/>
      <c r="VH11" s="155"/>
      <c r="VI11" s="155"/>
      <c r="VJ11" s="155"/>
      <c r="VK11" s="155"/>
      <c r="VL11" s="155"/>
      <c r="VM11" s="155"/>
      <c r="VN11" s="155"/>
      <c r="VO11" s="155"/>
      <c r="VP11" s="155"/>
      <c r="VQ11" s="155"/>
      <c r="VR11" s="155"/>
      <c r="VS11" s="155"/>
      <c r="VT11" s="155"/>
      <c r="VU11" s="155"/>
      <c r="VV11" s="155"/>
      <c r="VW11" s="155"/>
      <c r="VX11" s="155"/>
      <c r="VY11" s="155"/>
      <c r="VZ11" s="155"/>
      <c r="WA11" s="155"/>
      <c r="WB11" s="155"/>
      <c r="WC11" s="155"/>
      <c r="WD11" s="155"/>
      <c r="WE11" s="155"/>
      <c r="WF11" s="155"/>
      <c r="WG11" s="155"/>
      <c r="WH11" s="155"/>
      <c r="WI11" s="155"/>
      <c r="WJ11" s="155"/>
      <c r="WK11" s="155"/>
      <c r="WL11" s="155"/>
      <c r="WM11" s="155"/>
      <c r="WN11" s="155"/>
      <c r="WO11" s="155"/>
      <c r="WP11" s="155"/>
      <c r="WQ11" s="155"/>
      <c r="WR11" s="155"/>
      <c r="WS11" s="155"/>
      <c r="WT11" s="155"/>
      <c r="WU11" s="155"/>
      <c r="WV11" s="155"/>
      <c r="WW11" s="155"/>
      <c r="WX11" s="155"/>
      <c r="WY11" s="155"/>
      <c r="WZ11" s="155"/>
      <c r="XA11" s="155"/>
      <c r="XB11" s="155"/>
      <c r="XC11" s="155"/>
      <c r="XD11" s="155"/>
      <c r="XE11" s="155"/>
      <c r="XF11" s="155"/>
      <c r="XG11" s="155"/>
      <c r="XH11" s="155"/>
      <c r="XI11" s="155"/>
      <c r="XJ11" s="155"/>
      <c r="XK11" s="155"/>
      <c r="XL11" s="155"/>
      <c r="XM11" s="155"/>
      <c r="XN11" s="155"/>
      <c r="XO11" s="155"/>
      <c r="XP11" s="155"/>
      <c r="XQ11" s="155"/>
      <c r="XR11" s="155"/>
      <c r="XS11" s="155"/>
      <c r="XT11" s="155"/>
      <c r="XU11" s="155"/>
      <c r="XV11" s="155"/>
      <c r="XW11" s="155"/>
      <c r="XX11" s="155"/>
      <c r="XY11" s="155"/>
      <c r="XZ11" s="155"/>
      <c r="YA11" s="155"/>
      <c r="YB11" s="155"/>
      <c r="YC11" s="155"/>
      <c r="YD11" s="155"/>
      <c r="YE11" s="155"/>
      <c r="YF11" s="155"/>
      <c r="YG11" s="155"/>
      <c r="YH11" s="155"/>
      <c r="YI11" s="155"/>
      <c r="YJ11" s="155"/>
      <c r="YK11" s="155"/>
      <c r="YL11" s="155"/>
      <c r="YM11" s="155"/>
      <c r="YN11" s="155"/>
      <c r="YO11" s="155"/>
      <c r="YP11" s="155"/>
      <c r="YQ11" s="155"/>
      <c r="YR11" s="155"/>
      <c r="YS11" s="155"/>
      <c r="YT11" s="155"/>
      <c r="YU11" s="155"/>
      <c r="YV11" s="155"/>
      <c r="YW11" s="155"/>
      <c r="YX11" s="155"/>
      <c r="YY11" s="155"/>
      <c r="YZ11" s="155"/>
      <c r="ZA11" s="155"/>
      <c r="ZB11" s="155"/>
      <c r="ZC11" s="155"/>
      <c r="ZD11" s="155"/>
      <c r="ZE11" s="155"/>
      <c r="ZF11" s="155"/>
      <c r="ZG11" s="155"/>
      <c r="ZH11" s="155"/>
      <c r="ZI11" s="155"/>
      <c r="ZJ11" s="155"/>
      <c r="ZK11" s="155"/>
      <c r="ZL11" s="155"/>
      <c r="ZM11" s="155"/>
      <c r="ZN11" s="155"/>
      <c r="ZO11" s="155"/>
      <c r="ZP11" s="155"/>
      <c r="ZQ11" s="155"/>
      <c r="ZR11" s="155"/>
      <c r="ZS11" s="155"/>
      <c r="ZT11" s="155"/>
      <c r="ZU11" s="155"/>
      <c r="ZV11" s="155"/>
      <c r="ZW11" s="155"/>
      <c r="ZX11" s="155"/>
      <c r="ZY11" s="155"/>
      <c r="ZZ11" s="155"/>
      <c r="AAA11" s="155"/>
      <c r="AAB11" s="155"/>
      <c r="AAC11" s="155"/>
      <c r="AAD11" s="155"/>
      <c r="AAE11" s="155"/>
      <c r="AAF11" s="155"/>
      <c r="AAG11" s="155"/>
      <c r="AAH11" s="155"/>
      <c r="AAI11" s="155"/>
      <c r="AAJ11" s="155"/>
      <c r="AAK11" s="155"/>
      <c r="AAL11" s="155"/>
      <c r="AAM11" s="155"/>
      <c r="AAN11" s="155"/>
      <c r="AAO11" s="155"/>
      <c r="AAP11" s="155"/>
      <c r="AAQ11" s="155"/>
      <c r="AAR11" s="155"/>
      <c r="AAS11" s="155"/>
      <c r="AAT11" s="155"/>
      <c r="AAU11" s="155"/>
      <c r="AAV11" s="155"/>
      <c r="AAW11" s="155"/>
      <c r="AAX11" s="155"/>
      <c r="AAY11" s="155"/>
      <c r="AAZ11" s="155"/>
      <c r="ABA11" s="155"/>
      <c r="ABB11" s="155"/>
      <c r="ABC11" s="155"/>
      <c r="ABD11" s="155"/>
      <c r="ABE11" s="155"/>
      <c r="ABF11" s="155"/>
      <c r="ABG11" s="155"/>
      <c r="ABH11" s="155"/>
      <c r="ABI11" s="155"/>
      <c r="ABJ11" s="155"/>
      <c r="ABK11" s="155"/>
      <c r="ABL11" s="155"/>
      <c r="ABM11" s="155"/>
      <c r="ABN11" s="155"/>
      <c r="ABO11" s="155"/>
      <c r="ABP11" s="155"/>
      <c r="ABQ11" s="155"/>
      <c r="ABR11" s="155"/>
      <c r="ABS11" s="155"/>
      <c r="ABT11" s="155"/>
      <c r="ABU11" s="155"/>
      <c r="ABV11" s="155"/>
      <c r="ABW11" s="155"/>
      <c r="ABX11" s="155"/>
      <c r="ABY11" s="155"/>
      <c r="ABZ11" s="155"/>
      <c r="ACA11" s="155"/>
      <c r="ACB11" s="155"/>
      <c r="ACC11" s="155"/>
      <c r="ACD11" s="155"/>
      <c r="ACE11" s="155"/>
      <c r="ACF11" s="155"/>
      <c r="ACG11" s="155"/>
      <c r="ACH11" s="155"/>
      <c r="ACI11" s="155"/>
      <c r="ACJ11" s="155"/>
      <c r="ACK11" s="155"/>
      <c r="ACL11" s="155"/>
      <c r="ACM11" s="155"/>
      <c r="ACN11" s="155"/>
      <c r="ACO11" s="155"/>
      <c r="ACP11" s="155"/>
      <c r="ACQ11" s="155"/>
      <c r="ACR11" s="155"/>
      <c r="ACS11" s="155"/>
      <c r="ACT11" s="155"/>
      <c r="ACU11" s="155"/>
      <c r="ACV11" s="155"/>
      <c r="ACW11" s="155"/>
      <c r="ACX11" s="155"/>
      <c r="ACY11" s="155"/>
      <c r="ACZ11" s="155"/>
      <c r="ADA11" s="155"/>
      <c r="ADB11" s="155"/>
      <c r="ADC11" s="155"/>
      <c r="ADD11" s="155"/>
      <c r="ADE11" s="155"/>
      <c r="ADF11" s="155"/>
      <c r="ADG11" s="155"/>
      <c r="ADH11" s="155"/>
      <c r="ADI11" s="155"/>
      <c r="ADJ11" s="155"/>
      <c r="ADK11" s="155"/>
      <c r="ADL11" s="155"/>
      <c r="ADM11" s="155"/>
      <c r="ADN11" s="155"/>
      <c r="ADO11" s="155"/>
      <c r="ADP11" s="155"/>
      <c r="ADQ11" s="155"/>
      <c r="ADR11" s="155"/>
      <c r="ADS11" s="155"/>
      <c r="ADT11" s="155"/>
      <c r="ADU11" s="155"/>
      <c r="ADV11" s="155"/>
      <c r="ADW11" s="155"/>
      <c r="ADX11" s="155"/>
      <c r="ADY11" s="155"/>
      <c r="ADZ11" s="155"/>
      <c r="AEA11" s="155"/>
      <c r="AEB11" s="155"/>
      <c r="AEC11" s="155"/>
      <c r="AED11" s="155"/>
      <c r="AEE11" s="155"/>
      <c r="AEF11" s="155"/>
      <c r="AEG11" s="155"/>
      <c r="AEH11" s="155"/>
      <c r="AEI11" s="155"/>
      <c r="AEJ11" s="155"/>
      <c r="AEK11" s="155"/>
      <c r="AEL11" s="155"/>
      <c r="AEM11" s="155"/>
      <c r="AEN11" s="155"/>
      <c r="AEO11" s="155"/>
      <c r="AEP11" s="155"/>
      <c r="AEQ11" s="155"/>
      <c r="AER11" s="155"/>
      <c r="AES11" s="155"/>
      <c r="AET11" s="155"/>
      <c r="AEU11" s="155"/>
      <c r="AEV11" s="155"/>
      <c r="AEW11" s="155"/>
      <c r="AEX11" s="155"/>
      <c r="AEY11" s="155"/>
      <c r="AEZ11" s="155"/>
      <c r="AFA11" s="155"/>
      <c r="AFB11" s="155"/>
      <c r="AFC11" s="155"/>
      <c r="AFD11" s="155"/>
      <c r="AFE11" s="155"/>
      <c r="AFF11" s="155"/>
      <c r="AFG11" s="155"/>
      <c r="AFH11" s="155"/>
      <c r="AFI11" s="155"/>
      <c r="AFJ11" s="155"/>
      <c r="AFK11" s="155"/>
      <c r="AFL11" s="155"/>
      <c r="AFM11" s="155"/>
      <c r="AFN11" s="155"/>
      <c r="AFO11" s="155"/>
      <c r="AFP11" s="155"/>
      <c r="AFQ11" s="155"/>
      <c r="AFR11" s="155"/>
      <c r="AFS11" s="155"/>
      <c r="AFT11" s="155"/>
      <c r="AFU11" s="155"/>
      <c r="AFV11" s="155"/>
      <c r="AFW11" s="155"/>
      <c r="AFX11" s="155"/>
      <c r="AFY11" s="155"/>
      <c r="AFZ11" s="155"/>
      <c r="AGA11" s="155"/>
      <c r="AGB11" s="155"/>
      <c r="AGC11" s="155"/>
      <c r="AGD11" s="155"/>
      <c r="AGE11" s="155"/>
      <c r="AGF11" s="155"/>
      <c r="AGG11" s="155"/>
      <c r="AGH11" s="155"/>
      <c r="AGI11" s="155"/>
      <c r="AGJ11" s="155"/>
      <c r="AGK11" s="155"/>
      <c r="AGL11" s="155"/>
      <c r="AGM11" s="155"/>
      <c r="AGN11" s="155"/>
      <c r="AGO11" s="155"/>
      <c r="AGP11" s="155"/>
      <c r="AGQ11" s="155"/>
      <c r="AGR11" s="155"/>
      <c r="AGS11" s="155"/>
      <c r="AGT11" s="155"/>
      <c r="AGU11" s="155"/>
      <c r="AGV11" s="155"/>
      <c r="AGW11" s="155"/>
      <c r="AGX11" s="155"/>
      <c r="AGY11" s="155"/>
      <c r="AGZ11" s="155"/>
      <c r="AHA11" s="155"/>
      <c r="AHB11" s="155"/>
      <c r="AHC11" s="155"/>
      <c r="AHD11" s="155"/>
      <c r="AHE11" s="155"/>
      <c r="AHF11" s="155"/>
      <c r="AHG11" s="155"/>
      <c r="AHH11" s="155"/>
      <c r="AHI11" s="155"/>
      <c r="AHJ11" s="155"/>
      <c r="AHK11" s="155"/>
      <c r="AHL11" s="155"/>
      <c r="AHM11" s="155"/>
      <c r="AHN11" s="155"/>
      <c r="AHO11" s="155"/>
      <c r="AHP11" s="155"/>
      <c r="AHQ11" s="155"/>
      <c r="AHR11" s="155"/>
      <c r="AHS11" s="155"/>
      <c r="AHT11" s="155"/>
      <c r="AHU11" s="155"/>
      <c r="AHV11" s="155"/>
      <c r="AHW11" s="155"/>
      <c r="AHX11" s="155"/>
      <c r="AHY11" s="155"/>
      <c r="AHZ11" s="155"/>
      <c r="AIA11" s="155"/>
      <c r="AIB11" s="155"/>
      <c r="AIC11" s="155"/>
      <c r="AID11" s="155"/>
      <c r="AIE11" s="155"/>
      <c r="AIF11" s="155"/>
      <c r="AIG11" s="155"/>
      <c r="AIH11" s="155"/>
      <c r="AII11" s="155"/>
      <c r="AIJ11" s="155"/>
      <c r="AIK11" s="155"/>
      <c r="AIL11" s="155"/>
      <c r="AIM11" s="155"/>
      <c r="AIN11" s="155"/>
      <c r="AIO11" s="155"/>
      <c r="AIP11" s="155"/>
      <c r="AIQ11" s="155"/>
      <c r="AIR11" s="155"/>
      <c r="AIS11" s="155"/>
      <c r="AIT11" s="155"/>
      <c r="AIU11" s="155"/>
      <c r="AIV11" s="155"/>
      <c r="AIW11" s="155"/>
      <c r="AIX11" s="155"/>
      <c r="AIY11" s="155"/>
      <c r="AIZ11" s="155"/>
      <c r="AJA11" s="155"/>
      <c r="AJB11" s="155"/>
      <c r="AJC11" s="155"/>
      <c r="AJD11" s="155"/>
      <c r="AJE11" s="155"/>
      <c r="AJF11" s="155"/>
      <c r="AJG11" s="155"/>
      <c r="AJH11" s="155"/>
      <c r="AJI11" s="155"/>
      <c r="AJJ11" s="155"/>
      <c r="AJK11" s="155"/>
      <c r="AJL11" s="155"/>
      <c r="AJM11" s="155"/>
      <c r="AJN11" s="155"/>
      <c r="AJO11" s="155"/>
      <c r="AJP11" s="155"/>
      <c r="AJQ11" s="155"/>
      <c r="AJR11" s="155"/>
      <c r="AJS11" s="155"/>
      <c r="AJT11" s="155"/>
      <c r="AJU11" s="155"/>
      <c r="AJV11" s="155"/>
      <c r="AJW11" s="155"/>
      <c r="AJX11" s="155"/>
      <c r="AJY11" s="155"/>
      <c r="AJZ11" s="155"/>
      <c r="AKA11" s="155"/>
      <c r="AKB11" s="155"/>
      <c r="AKC11" s="155"/>
      <c r="AKD11" s="155"/>
      <c r="AKE11" s="155"/>
      <c r="AKF11" s="155"/>
      <c r="AKG11" s="155"/>
      <c r="AKH11" s="155"/>
      <c r="AKI11" s="155"/>
      <c r="AKJ11" s="155"/>
      <c r="AKK11" s="155"/>
      <c r="AKL11" s="155"/>
      <c r="AKM11" s="155"/>
      <c r="AKN11" s="155"/>
      <c r="AKO11" s="155"/>
      <c r="AKP11" s="155"/>
      <c r="AKQ11" s="155"/>
      <c r="AKR11" s="155"/>
      <c r="AKS11" s="155"/>
      <c r="AKT11" s="155"/>
      <c r="AKU11" s="155"/>
      <c r="AKV11" s="155"/>
      <c r="AKW11" s="155"/>
      <c r="AKX11" s="155"/>
      <c r="AKY11" s="155"/>
      <c r="AKZ11" s="155"/>
      <c r="ALA11" s="155"/>
      <c r="ALB11" s="155"/>
      <c r="ALC11" s="155"/>
      <c r="ALD11" s="155"/>
      <c r="ALE11" s="155"/>
      <c r="ALF11" s="155"/>
      <c r="ALG11" s="155"/>
      <c r="ALH11" s="155"/>
      <c r="ALI11" s="155"/>
      <c r="ALJ11" s="155"/>
      <c r="ALK11" s="155"/>
      <c r="ALL11" s="155"/>
      <c r="ALM11" s="155"/>
      <c r="ALN11" s="155"/>
      <c r="ALO11" s="155"/>
      <c r="ALP11" s="155"/>
      <c r="ALQ11" s="155"/>
      <c r="ALR11" s="155"/>
      <c r="ALS11" s="155"/>
      <c r="ALT11" s="155"/>
      <c r="ALU11" s="155"/>
      <c r="ALV11" s="155"/>
      <c r="ALW11" s="155"/>
      <c r="ALX11" s="155"/>
      <c r="ALY11" s="155"/>
      <c r="ALZ11" s="155"/>
      <c r="AMA11" s="155"/>
      <c r="AMB11" s="155"/>
      <c r="AMC11" s="155"/>
      <c r="AMD11" s="155"/>
      <c r="AME11" s="155"/>
      <c r="AMF11" s="155"/>
      <c r="AMG11" s="155"/>
      <c r="AMH11" s="155"/>
      <c r="AMI11" s="155"/>
      <c r="AMJ11" s="155"/>
      <c r="AMK11" s="155"/>
      <c r="AML11" s="155"/>
      <c r="AMM11" s="155"/>
      <c r="AMN11" s="155"/>
      <c r="AMO11" s="155"/>
      <c r="AMP11" s="155"/>
      <c r="AMQ11" s="155"/>
      <c r="AMR11" s="155"/>
      <c r="AMS11" s="155"/>
      <c r="AMT11" s="155"/>
      <c r="AMU11" s="155"/>
      <c r="AMV11" s="155"/>
      <c r="AMW11" s="155"/>
      <c r="AMX11" s="155"/>
      <c r="AMY11" s="155"/>
      <c r="AMZ11" s="155"/>
      <c r="ANA11" s="155"/>
      <c r="ANB11" s="155"/>
      <c r="ANC11" s="155"/>
      <c r="AND11" s="155"/>
      <c r="ANE11" s="155"/>
      <c r="ANF11" s="155"/>
      <c r="ANG11" s="155"/>
      <c r="ANH11" s="155"/>
      <c r="ANI11" s="155"/>
      <c r="ANJ11" s="155"/>
      <c r="ANK11" s="155"/>
      <c r="ANL11" s="155"/>
      <c r="ANM11" s="155"/>
      <c r="ANN11" s="155"/>
      <c r="ANO11" s="155"/>
      <c r="ANP11" s="155"/>
      <c r="ANQ11" s="155"/>
      <c r="ANR11" s="155"/>
      <c r="ANS11" s="155"/>
      <c r="ANT11" s="155"/>
      <c r="ANU11" s="155"/>
      <c r="ANV11" s="155"/>
      <c r="ANW11" s="155"/>
      <c r="ANX11" s="155"/>
      <c r="ANY11" s="155"/>
      <c r="ANZ11" s="155"/>
      <c r="AOA11" s="155"/>
      <c r="AOB11" s="155"/>
      <c r="AOC11" s="155"/>
      <c r="AOD11" s="155"/>
      <c r="AOE11" s="155"/>
      <c r="AOF11" s="155"/>
      <c r="AOG11" s="155"/>
      <c r="AOH11" s="155"/>
      <c r="AOI11" s="155"/>
      <c r="AOJ11" s="155"/>
      <c r="AOK11" s="155"/>
      <c r="AOL11" s="155"/>
      <c r="AOM11" s="155"/>
      <c r="AON11" s="155"/>
      <c r="AOO11" s="155"/>
      <c r="AOP11" s="155"/>
      <c r="AOQ11" s="155"/>
      <c r="AOR11" s="155"/>
      <c r="AOS11" s="155"/>
      <c r="AOT11" s="155"/>
      <c r="AOU11" s="155"/>
      <c r="AOV11" s="155"/>
      <c r="AOW11" s="155"/>
      <c r="AOX11" s="155"/>
      <c r="AOY11" s="155"/>
      <c r="AOZ11" s="155"/>
      <c r="APA11" s="155"/>
      <c r="APB11" s="155"/>
      <c r="APC11" s="155"/>
      <c r="APD11" s="155"/>
      <c r="APE11" s="155"/>
      <c r="APF11" s="155"/>
      <c r="APG11" s="155"/>
      <c r="APH11" s="155"/>
      <c r="API11" s="155"/>
      <c r="APJ11" s="155"/>
      <c r="APK11" s="155"/>
      <c r="APL11" s="155"/>
      <c r="APM11" s="155"/>
      <c r="APN11" s="155"/>
      <c r="APO11" s="155"/>
      <c r="APP11" s="155"/>
      <c r="APQ11" s="155"/>
      <c r="APR11" s="155"/>
      <c r="APS11" s="155"/>
      <c r="APT11" s="155"/>
      <c r="APU11" s="155"/>
      <c r="APV11" s="155"/>
      <c r="APW11" s="155"/>
      <c r="APX11" s="155"/>
      <c r="APY11" s="155"/>
      <c r="APZ11" s="155"/>
      <c r="AQA11" s="155"/>
      <c r="AQB11" s="155"/>
      <c r="AQC11" s="155"/>
      <c r="AQD11" s="155"/>
      <c r="AQE11" s="155"/>
      <c r="AQF11" s="155"/>
      <c r="AQG11" s="155"/>
      <c r="AQH11" s="155"/>
      <c r="AQI11" s="155"/>
      <c r="AQJ11" s="155"/>
      <c r="AQK11" s="155"/>
      <c r="AQL11" s="155"/>
      <c r="AQM11" s="155"/>
      <c r="AQN11" s="155"/>
      <c r="AQO11" s="155"/>
      <c r="AQP11" s="155"/>
      <c r="AQQ11" s="155"/>
      <c r="AQR11" s="155"/>
      <c r="AQS11" s="155"/>
      <c r="AQT11" s="155"/>
      <c r="AQU11" s="155"/>
      <c r="AQV11" s="155"/>
      <c r="AQW11" s="155"/>
      <c r="AQX11" s="155"/>
      <c r="AQY11" s="155"/>
      <c r="AQZ11" s="155"/>
      <c r="ARA11" s="155"/>
      <c r="ARB11" s="155"/>
      <c r="ARC11" s="155"/>
      <c r="ARD11" s="155"/>
      <c r="ARE11" s="155"/>
      <c r="ARF11" s="155"/>
      <c r="ARG11" s="155"/>
      <c r="ARH11" s="155"/>
      <c r="ARI11" s="155"/>
      <c r="ARJ11" s="155"/>
      <c r="ARK11" s="155"/>
      <c r="ARL11" s="155"/>
      <c r="ARM11" s="155"/>
      <c r="ARN11" s="155"/>
      <c r="ARO11" s="155"/>
      <c r="ARP11" s="155"/>
      <c r="ARQ11" s="155"/>
      <c r="ARR11" s="155"/>
      <c r="ARS11" s="155"/>
      <c r="ART11" s="155"/>
      <c r="ARU11" s="155"/>
      <c r="ARV11" s="155"/>
      <c r="ARW11" s="155"/>
      <c r="ARX11" s="155"/>
      <c r="ARY11" s="155"/>
      <c r="ARZ11" s="155"/>
      <c r="ASA11" s="155"/>
      <c r="ASB11" s="155"/>
      <c r="ASC11" s="155"/>
      <c r="ASD11" s="155"/>
      <c r="ASE11" s="155"/>
      <c r="ASF11" s="155"/>
      <c r="ASG11" s="155"/>
      <c r="ASH11" s="155"/>
      <c r="ASI11" s="155"/>
      <c r="ASJ11" s="155"/>
      <c r="ASK11" s="155"/>
      <c r="ASL11" s="155"/>
      <c r="ASM11" s="155"/>
      <c r="ASN11" s="155"/>
      <c r="ASO11" s="155"/>
      <c r="ASP11" s="155"/>
      <c r="ASQ11" s="155"/>
      <c r="ASR11" s="155"/>
      <c r="ASS11" s="155"/>
      <c r="AST11" s="155"/>
      <c r="ASU11" s="155"/>
      <c r="ASV11" s="155"/>
      <c r="ASW11" s="155"/>
      <c r="ASX11" s="155"/>
      <c r="ASY11" s="155"/>
      <c r="ASZ11" s="155"/>
      <c r="ATA11" s="155"/>
      <c r="ATB11" s="155"/>
      <c r="ATC11" s="155"/>
      <c r="ATD11" s="155"/>
      <c r="ATE11" s="155"/>
      <c r="ATF11" s="155"/>
      <c r="ATG11" s="155"/>
      <c r="ATH11" s="155"/>
      <c r="ATI11" s="155"/>
      <c r="ATJ11" s="155"/>
      <c r="ATK11" s="155"/>
      <c r="ATL11" s="155"/>
      <c r="ATM11" s="155"/>
      <c r="ATN11" s="155"/>
      <c r="ATO11" s="155"/>
      <c r="ATP11" s="155"/>
      <c r="ATQ11" s="155"/>
      <c r="ATR11" s="155"/>
      <c r="ATS11" s="155"/>
      <c r="ATT11" s="155"/>
      <c r="ATU11" s="155"/>
      <c r="ATV11" s="155"/>
      <c r="ATW11" s="155"/>
      <c r="ATX11" s="155"/>
      <c r="ATY11" s="155"/>
      <c r="ATZ11" s="155"/>
      <c r="AUA11" s="155"/>
      <c r="AUB11" s="155"/>
      <c r="AUC11" s="155"/>
      <c r="AUD11" s="155"/>
      <c r="AUE11" s="155"/>
      <c r="AUF11" s="155"/>
      <c r="AUG11" s="155"/>
      <c r="AUH11" s="155"/>
      <c r="AUI11" s="155"/>
      <c r="AUJ11" s="155"/>
      <c r="AUK11" s="155"/>
      <c r="AUL11" s="155"/>
      <c r="AUM11" s="155"/>
      <c r="AUN11" s="155"/>
      <c r="AUO11" s="155"/>
      <c r="AUP11" s="155"/>
      <c r="AUQ11" s="155"/>
      <c r="AUR11" s="155"/>
      <c r="AUS11" s="155"/>
      <c r="AUT11" s="155"/>
      <c r="AUU11" s="155"/>
      <c r="AUV11" s="155"/>
      <c r="AUW11" s="155"/>
      <c r="AUX11" s="155"/>
      <c r="AUY11" s="155"/>
      <c r="AUZ11" s="155"/>
      <c r="AVA11" s="155"/>
      <c r="AVB11" s="155"/>
      <c r="AVC11" s="155"/>
      <c r="AVD11" s="155"/>
      <c r="AVE11" s="155"/>
      <c r="AVF11" s="155"/>
      <c r="AVG11" s="155"/>
      <c r="AVH11" s="155"/>
      <c r="AVI11" s="155"/>
      <c r="AVJ11" s="155"/>
      <c r="AVK11" s="155"/>
      <c r="AVL11" s="155"/>
      <c r="AVM11" s="155"/>
      <c r="AVN11" s="155"/>
      <c r="AVO11" s="155"/>
      <c r="AVP11" s="155"/>
      <c r="AVQ11" s="155"/>
      <c r="AVR11" s="155"/>
      <c r="AVS11" s="155"/>
      <c r="AVT11" s="155"/>
      <c r="AVU11" s="155"/>
      <c r="AVV11" s="155"/>
      <c r="AVW11" s="155"/>
      <c r="AVX11" s="155"/>
      <c r="AVY11" s="155"/>
      <c r="AVZ11" s="155"/>
      <c r="AWA11" s="155"/>
      <c r="AWB11" s="155"/>
      <c r="AWC11" s="155"/>
      <c r="AWD11" s="155"/>
      <c r="AWE11" s="155"/>
      <c r="AWF11" s="155"/>
      <c r="AWG11" s="155"/>
      <c r="AWH11" s="155"/>
      <c r="AWI11" s="155"/>
      <c r="AWJ11" s="155"/>
      <c r="AWK11" s="155"/>
      <c r="AWL11" s="155"/>
      <c r="AWM11" s="155"/>
      <c r="AWN11" s="155"/>
      <c r="AWO11" s="155"/>
      <c r="AWP11" s="155"/>
      <c r="AWQ11" s="155"/>
      <c r="AWR11" s="155"/>
      <c r="AWS11" s="155"/>
      <c r="AWT11" s="155"/>
      <c r="AWU11" s="155"/>
      <c r="AWV11" s="155"/>
      <c r="AWW11" s="155"/>
      <c r="AWX11" s="155"/>
      <c r="AWY11" s="155"/>
      <c r="AWZ11" s="155"/>
      <c r="AXA11" s="155"/>
      <c r="AXB11" s="155"/>
      <c r="AXC11" s="155"/>
      <c r="AXD11" s="155"/>
      <c r="AXE11" s="155"/>
      <c r="AXF11" s="155"/>
      <c r="AXG11" s="155"/>
      <c r="AXH11" s="155"/>
      <c r="AXI11" s="155"/>
      <c r="AXJ11" s="155"/>
      <c r="AXK11" s="155"/>
      <c r="AXL11" s="155"/>
      <c r="AXM11" s="155"/>
      <c r="AXN11" s="155"/>
      <c r="AXO11" s="155"/>
      <c r="AXP11" s="155"/>
      <c r="AXQ11" s="155"/>
      <c r="AXR11" s="155"/>
      <c r="AXS11" s="155"/>
      <c r="AXT11" s="155"/>
      <c r="AXU11" s="155"/>
      <c r="AXV11" s="155"/>
      <c r="AXW11" s="155"/>
      <c r="AXX11" s="155"/>
      <c r="AXY11" s="155"/>
      <c r="AXZ11" s="155"/>
      <c r="AYA11" s="155"/>
      <c r="AYB11" s="155"/>
      <c r="AYC11" s="155"/>
      <c r="AYD11" s="155"/>
      <c r="AYE11" s="155"/>
      <c r="AYF11" s="155"/>
      <c r="AYG11" s="155"/>
      <c r="AYH11" s="155"/>
      <c r="AYI11" s="155"/>
      <c r="AYJ11" s="155"/>
      <c r="AYK11" s="155"/>
      <c r="AYL11" s="155"/>
      <c r="AYM11" s="155"/>
      <c r="AYN11" s="155"/>
      <c r="AYO11" s="155"/>
      <c r="AYP11" s="155"/>
      <c r="AYQ11" s="155"/>
      <c r="AYR11" s="155"/>
      <c r="AYS11" s="155"/>
      <c r="AYT11" s="155"/>
      <c r="AYU11" s="155"/>
      <c r="AYV11" s="155"/>
      <c r="AYW11" s="155"/>
      <c r="AYX11" s="155"/>
      <c r="AYY11" s="155"/>
      <c r="AYZ11" s="155"/>
      <c r="AZA11" s="155"/>
      <c r="AZB11" s="155"/>
      <c r="AZC11" s="155"/>
      <c r="AZD11" s="155"/>
      <c r="AZE11" s="155"/>
      <c r="AZF11" s="155"/>
      <c r="AZG11" s="155"/>
      <c r="AZH11" s="155"/>
      <c r="AZI11" s="155"/>
      <c r="AZJ11" s="155"/>
      <c r="AZK11" s="155"/>
      <c r="AZL11" s="155"/>
      <c r="AZM11" s="155"/>
      <c r="AZN11" s="155"/>
      <c r="AZO11" s="155"/>
      <c r="AZP11" s="155"/>
      <c r="AZQ11" s="155"/>
      <c r="AZR11" s="155"/>
      <c r="AZS11" s="155"/>
      <c r="AZT11" s="155"/>
      <c r="AZU11" s="155"/>
      <c r="AZV11" s="155"/>
      <c r="AZW11" s="155"/>
      <c r="AZX11" s="155"/>
      <c r="AZY11" s="155"/>
      <c r="AZZ11" s="155"/>
      <c r="BAA11" s="155"/>
      <c r="BAB11" s="155"/>
      <c r="BAC11" s="155"/>
      <c r="BAD11" s="155"/>
      <c r="BAE11" s="155"/>
      <c r="BAF11" s="155"/>
      <c r="BAG11" s="155"/>
      <c r="BAH11" s="155"/>
      <c r="BAI11" s="155"/>
      <c r="BAJ11" s="155"/>
      <c r="BAK11" s="155"/>
      <c r="BAL11" s="155"/>
      <c r="BAM11" s="155"/>
      <c r="BAN11" s="155"/>
      <c r="BAO11" s="155"/>
      <c r="BAP11" s="155"/>
      <c r="BAQ11" s="155"/>
      <c r="BAR11" s="155"/>
      <c r="BAS11" s="155"/>
      <c r="BAT11" s="155"/>
      <c r="BAU11" s="155"/>
      <c r="BAV11" s="155"/>
      <c r="BAW11" s="155"/>
      <c r="BAX11" s="155"/>
      <c r="BAY11" s="155"/>
      <c r="BAZ11" s="155"/>
      <c r="BBA11" s="155"/>
      <c r="BBB11" s="155"/>
      <c r="BBC11" s="155"/>
      <c r="BBD11" s="155"/>
      <c r="BBE11" s="155"/>
      <c r="BBF11" s="155"/>
      <c r="BBG11" s="155"/>
      <c r="BBH11" s="155"/>
      <c r="BBI11" s="155"/>
      <c r="BBJ11" s="155"/>
      <c r="BBK11" s="155"/>
      <c r="BBL11" s="155"/>
      <c r="BBM11" s="155"/>
      <c r="BBN11" s="155"/>
      <c r="BBO11" s="155"/>
      <c r="BBP11" s="155"/>
      <c r="BBQ11" s="155"/>
      <c r="BBR11" s="155"/>
      <c r="BBS11" s="155"/>
      <c r="BBT11" s="155"/>
      <c r="BBU11" s="155"/>
      <c r="BBV11" s="155"/>
      <c r="BBW11" s="155"/>
      <c r="BBX11" s="155"/>
      <c r="BBY11" s="155"/>
      <c r="BBZ11" s="155"/>
      <c r="BCA11" s="155"/>
      <c r="BCB11" s="155"/>
      <c r="BCC11" s="155"/>
      <c r="BCD11" s="155"/>
      <c r="BCE11" s="155"/>
      <c r="BCF11" s="155"/>
      <c r="BCG11" s="155"/>
      <c r="BCH11" s="155"/>
      <c r="BCI11" s="155"/>
      <c r="BCJ11" s="155"/>
      <c r="BCK11" s="155"/>
      <c r="BCL11" s="155"/>
      <c r="BCM11" s="155"/>
      <c r="BCN11" s="155"/>
      <c r="BCO11" s="155"/>
      <c r="BCP11" s="155"/>
      <c r="BCQ11" s="155"/>
      <c r="BCR11" s="155"/>
      <c r="BCS11" s="155"/>
      <c r="BCT11" s="155"/>
      <c r="BCU11" s="155"/>
      <c r="BCV11" s="155"/>
      <c r="BCW11" s="155"/>
      <c r="BCX11" s="155"/>
      <c r="BCY11" s="155"/>
      <c r="BCZ11" s="155"/>
      <c r="BDA11" s="155"/>
      <c r="BDB11" s="155"/>
      <c r="BDC11" s="155"/>
      <c r="BDD11" s="155"/>
      <c r="BDE11" s="155"/>
      <c r="BDF11" s="155"/>
      <c r="BDG11" s="155"/>
      <c r="BDH11" s="155"/>
      <c r="BDI11" s="155"/>
      <c r="BDJ11" s="155"/>
      <c r="BDK11" s="155"/>
      <c r="BDL11" s="155"/>
      <c r="BDM11" s="155"/>
      <c r="BDN11" s="155"/>
      <c r="BDO11" s="155"/>
      <c r="BDP11" s="155"/>
      <c r="BDQ11" s="155"/>
      <c r="BDR11" s="155"/>
      <c r="BDS11" s="155"/>
      <c r="BDT11" s="155"/>
      <c r="BDU11" s="155"/>
      <c r="BDV11" s="155"/>
      <c r="BDW11" s="155"/>
      <c r="BDX11" s="155"/>
      <c r="BDY11" s="155"/>
      <c r="BDZ11" s="155"/>
      <c r="BEA11" s="155"/>
      <c r="BEB11" s="155"/>
      <c r="BEC11" s="155"/>
      <c r="BED11" s="155"/>
      <c r="BEE11" s="155"/>
      <c r="BEF11" s="155"/>
      <c r="BEG11" s="155"/>
      <c r="BEH11" s="155"/>
      <c r="BEI11" s="155"/>
      <c r="BEJ11" s="155"/>
      <c r="BEK11" s="155"/>
      <c r="BEL11" s="155"/>
      <c r="BEM11" s="155"/>
      <c r="BEN11" s="155"/>
      <c r="BEO11" s="155"/>
      <c r="BEP11" s="155"/>
      <c r="BEQ11" s="155"/>
      <c r="BER11" s="155"/>
      <c r="BES11" s="155"/>
      <c r="BET11" s="155"/>
      <c r="BEU11" s="155"/>
      <c r="BEV11" s="155"/>
      <c r="BEW11" s="155"/>
      <c r="BEX11" s="155"/>
      <c r="BEY11" s="155"/>
      <c r="BEZ11" s="155"/>
      <c r="BFA11" s="155"/>
      <c r="BFB11" s="155"/>
      <c r="BFC11" s="155"/>
      <c r="BFD11" s="155"/>
      <c r="BFE11" s="155"/>
      <c r="BFF11" s="155"/>
      <c r="BFG11" s="155"/>
      <c r="BFH11" s="155"/>
      <c r="BFI11" s="155"/>
      <c r="BFJ11" s="155"/>
      <c r="BFK11" s="155"/>
      <c r="BFL11" s="155"/>
      <c r="BFM11" s="155"/>
      <c r="BFN11" s="155"/>
      <c r="BFO11" s="155"/>
      <c r="BFP11" s="155"/>
      <c r="BFQ11" s="155"/>
      <c r="BFR11" s="155"/>
      <c r="BFS11" s="155"/>
      <c r="BFT11" s="155"/>
      <c r="BFU11" s="155"/>
      <c r="BFV11" s="155"/>
      <c r="BFW11" s="155"/>
      <c r="BFX11" s="155"/>
      <c r="BFY11" s="155"/>
      <c r="BFZ11" s="155"/>
      <c r="BGA11" s="155"/>
      <c r="BGB11" s="155"/>
      <c r="BGC11" s="155"/>
      <c r="BGD11" s="155"/>
      <c r="BGE11" s="155"/>
      <c r="BGF11" s="155"/>
      <c r="BGG11" s="155"/>
      <c r="BGH11" s="155"/>
      <c r="BGI11" s="155"/>
      <c r="BGJ11" s="155"/>
      <c r="BGK11" s="155"/>
      <c r="BGL11" s="155"/>
      <c r="BGM11" s="155"/>
      <c r="BGN11" s="155"/>
      <c r="BGO11" s="155"/>
      <c r="BGP11" s="155"/>
      <c r="BGQ11" s="155"/>
      <c r="BGR11" s="155"/>
      <c r="BGS11" s="155"/>
      <c r="BGT11" s="155"/>
      <c r="BGU11" s="155"/>
      <c r="BGV11" s="155"/>
      <c r="BGW11" s="155"/>
      <c r="BGX11" s="155"/>
      <c r="BGY11" s="155"/>
      <c r="BGZ11" s="155"/>
      <c r="BHA11" s="155"/>
      <c r="BHB11" s="155"/>
      <c r="BHC11" s="155"/>
      <c r="BHD11" s="155"/>
      <c r="BHE11" s="155"/>
      <c r="BHF11" s="155"/>
      <c r="BHG11" s="155"/>
      <c r="BHH11" s="155"/>
      <c r="BHI11" s="155"/>
      <c r="BHJ11" s="155"/>
      <c r="BHK11" s="155"/>
      <c r="BHL11" s="155"/>
      <c r="BHM11" s="155"/>
      <c r="BHN11" s="155"/>
      <c r="BHO11" s="155"/>
      <c r="BHP11" s="155"/>
      <c r="BHQ11" s="155"/>
      <c r="BHR11" s="155"/>
      <c r="BHS11" s="155"/>
      <c r="BHT11" s="155"/>
      <c r="BHU11" s="155"/>
      <c r="BHV11" s="155"/>
      <c r="BHW11" s="155"/>
      <c r="BHX11" s="155"/>
      <c r="BHY11" s="155"/>
      <c r="BHZ11" s="155"/>
      <c r="BIA11" s="155"/>
      <c r="BIB11" s="155"/>
      <c r="BIC11" s="155"/>
      <c r="BID11" s="155"/>
      <c r="BIE11" s="155"/>
      <c r="BIF11" s="155"/>
      <c r="BIG11" s="155"/>
      <c r="BIH11" s="155"/>
      <c r="BII11" s="155"/>
      <c r="BIJ11" s="155"/>
      <c r="BIK11" s="155"/>
      <c r="BIL11" s="155"/>
      <c r="BIM11" s="155"/>
      <c r="BIN11" s="155"/>
      <c r="BIO11" s="155"/>
      <c r="BIP11" s="155"/>
      <c r="BIQ11" s="155"/>
      <c r="BIR11" s="155"/>
      <c r="BIS11" s="155"/>
      <c r="BIT11" s="155"/>
      <c r="BIU11" s="155"/>
      <c r="BIV11" s="155"/>
      <c r="BIW11" s="155"/>
      <c r="BIX11" s="155"/>
      <c r="BIY11" s="155"/>
      <c r="BIZ11" s="155"/>
      <c r="BJA11" s="155"/>
      <c r="BJB11" s="155"/>
      <c r="BJC11" s="155"/>
      <c r="BJD11" s="155"/>
      <c r="BJE11" s="155"/>
      <c r="BJF11" s="155"/>
      <c r="BJG11" s="155"/>
      <c r="BJH11" s="155"/>
      <c r="BJI11" s="155"/>
      <c r="BJJ11" s="155"/>
      <c r="BJK11" s="155"/>
      <c r="BJL11" s="155"/>
      <c r="BJM11" s="155"/>
      <c r="BJN11" s="155"/>
      <c r="BJO11" s="155"/>
      <c r="BJP11" s="155"/>
      <c r="BJQ11" s="155"/>
      <c r="BJR11" s="155"/>
      <c r="BJS11" s="155"/>
      <c r="BJT11" s="155"/>
      <c r="BJU11" s="155"/>
      <c r="BJV11" s="155"/>
      <c r="BJW11" s="155"/>
      <c r="BJX11" s="155"/>
      <c r="BJY11" s="155"/>
      <c r="BJZ11" s="155"/>
      <c r="BKA11" s="155"/>
      <c r="BKB11" s="155"/>
      <c r="BKC11" s="155"/>
      <c r="BKD11" s="155"/>
      <c r="BKE11" s="155"/>
      <c r="BKF11" s="155"/>
      <c r="BKG11" s="155"/>
      <c r="BKH11" s="155"/>
      <c r="BKI11" s="155"/>
      <c r="BKJ11" s="155"/>
      <c r="BKK11" s="155"/>
      <c r="BKL11" s="155"/>
      <c r="BKM11" s="155"/>
      <c r="BKN11" s="155"/>
      <c r="BKO11" s="155"/>
      <c r="BKP11" s="155"/>
      <c r="BKQ11" s="155"/>
      <c r="BKR11" s="155"/>
      <c r="BKS11" s="155"/>
      <c r="BKT11" s="155"/>
      <c r="BKU11" s="155"/>
      <c r="BKV11" s="155"/>
      <c r="BKW11" s="155"/>
      <c r="BKX11" s="155"/>
      <c r="BKY11" s="155"/>
      <c r="BKZ11" s="155"/>
      <c r="BLA11" s="155"/>
      <c r="BLB11" s="155"/>
      <c r="BLC11" s="155"/>
      <c r="BLD11" s="155"/>
      <c r="BLE11" s="155"/>
      <c r="BLF11" s="155"/>
      <c r="BLG11" s="155"/>
      <c r="BLH11" s="155"/>
      <c r="BLI11" s="155"/>
      <c r="BLJ11" s="155"/>
      <c r="BLK11" s="155"/>
      <c r="BLL11" s="155"/>
      <c r="BLM11" s="155"/>
      <c r="BLN11" s="155"/>
      <c r="BLO11" s="155"/>
      <c r="BLP11" s="155"/>
      <c r="BLQ11" s="155"/>
      <c r="BLR11" s="155"/>
      <c r="BLS11" s="155"/>
      <c r="BLT11" s="155"/>
      <c r="BLU11" s="155"/>
      <c r="BLV11" s="155"/>
      <c r="BLW11" s="155"/>
      <c r="BLX11" s="155"/>
      <c r="BLY11" s="155"/>
      <c r="BLZ11" s="155"/>
      <c r="BMA11" s="155"/>
      <c r="BMB11" s="155"/>
      <c r="BMC11" s="155"/>
      <c r="BMD11" s="155"/>
      <c r="BME11" s="155"/>
      <c r="BMF11" s="155"/>
      <c r="BMG11" s="155"/>
      <c r="BMH11" s="155"/>
      <c r="BMI11" s="155"/>
      <c r="BMJ11" s="155"/>
      <c r="BMK11" s="155"/>
      <c r="BML11" s="155"/>
      <c r="BMM11" s="155"/>
      <c r="BMN11" s="155"/>
      <c r="BMO11" s="155"/>
      <c r="BMP11" s="155"/>
      <c r="BMQ11" s="155"/>
      <c r="BMR11" s="155"/>
      <c r="BMS11" s="155"/>
      <c r="BMT11" s="155"/>
      <c r="BMU11" s="155"/>
      <c r="BMV11" s="155"/>
      <c r="BMW11" s="155"/>
      <c r="BMX11" s="155"/>
      <c r="BMY11" s="155"/>
      <c r="BMZ11" s="155"/>
      <c r="BNA11" s="155"/>
      <c r="BNB11" s="155"/>
      <c r="BNC11" s="155"/>
      <c r="BND11" s="155"/>
      <c r="BNE11" s="155"/>
      <c r="BNF11" s="155"/>
      <c r="BNG11" s="155"/>
      <c r="BNH11" s="155"/>
      <c r="BNI11" s="155"/>
      <c r="BNJ11" s="155"/>
      <c r="BNK11" s="155"/>
      <c r="BNL11" s="155"/>
      <c r="BNM11" s="155"/>
      <c r="BNN11" s="155"/>
      <c r="BNO11" s="155"/>
      <c r="BNP11" s="155"/>
      <c r="BNQ11" s="155"/>
      <c r="BNR11" s="155"/>
      <c r="BNS11" s="155"/>
      <c r="BNT11" s="155"/>
      <c r="BNU11" s="155"/>
      <c r="BNV11" s="155"/>
      <c r="BNW11" s="155"/>
      <c r="BNX11" s="155"/>
      <c r="BNY11" s="155"/>
      <c r="BNZ11" s="155"/>
      <c r="BOA11" s="155"/>
      <c r="BOB11" s="155"/>
      <c r="BOC11" s="155"/>
      <c r="BOD11" s="155"/>
      <c r="BOE11" s="155"/>
      <c r="BOF11" s="155"/>
      <c r="BOG11" s="155"/>
      <c r="BOH11" s="155"/>
      <c r="BOI11" s="155"/>
      <c r="BOJ11" s="155"/>
      <c r="BOK11" s="155"/>
      <c r="BOL11" s="155"/>
      <c r="BOM11" s="155"/>
      <c r="BON11" s="155"/>
      <c r="BOO11" s="155"/>
      <c r="BOP11" s="155"/>
      <c r="BOQ11" s="155"/>
      <c r="BOR11" s="155"/>
      <c r="BOS11" s="155"/>
      <c r="BOT11" s="155"/>
      <c r="BOU11" s="155"/>
      <c r="BOV11" s="155"/>
      <c r="BOW11" s="155"/>
      <c r="BOX11" s="155"/>
      <c r="BOY11" s="155"/>
      <c r="BOZ11" s="155"/>
      <c r="BPA11" s="155"/>
      <c r="BPB11" s="155"/>
      <c r="BPC11" s="155"/>
      <c r="BPD11" s="155"/>
      <c r="BPE11" s="155"/>
      <c r="BPF11" s="155"/>
      <c r="BPG11" s="155"/>
      <c r="BPH11" s="155"/>
      <c r="BPI11" s="155"/>
      <c r="BPJ11" s="155"/>
      <c r="BPK11" s="155"/>
      <c r="BPL11" s="155"/>
      <c r="BPM11" s="155"/>
      <c r="BPN11" s="155"/>
      <c r="BPO11" s="155"/>
      <c r="BPP11" s="155"/>
      <c r="BPQ11" s="155"/>
      <c r="BPR11" s="155"/>
      <c r="BPS11" s="155"/>
      <c r="BPT11" s="155"/>
      <c r="BPU11" s="155"/>
      <c r="BPV11" s="155"/>
      <c r="BPW11" s="155"/>
      <c r="BPX11" s="155"/>
      <c r="BPY11" s="155"/>
      <c r="BPZ11" s="155"/>
      <c r="BQA11" s="155"/>
      <c r="BQB11" s="155"/>
      <c r="BQC11" s="155"/>
      <c r="BQD11" s="155"/>
      <c r="BQE11" s="155"/>
      <c r="BQF11" s="155"/>
      <c r="BQG11" s="155"/>
      <c r="BQH11" s="155"/>
      <c r="BQI11" s="155"/>
      <c r="BQJ11" s="155"/>
      <c r="BQK11" s="155"/>
      <c r="BQL11" s="155"/>
      <c r="BQM11" s="155"/>
      <c r="BQN11" s="155"/>
      <c r="BQO11" s="155"/>
      <c r="BQP11" s="155"/>
      <c r="BQQ11" s="155"/>
      <c r="BQR11" s="155"/>
      <c r="BQS11" s="155"/>
      <c r="BQT11" s="155"/>
      <c r="BQU11" s="155"/>
      <c r="BQV11" s="155"/>
      <c r="BQW11" s="155"/>
      <c r="BQX11" s="155"/>
      <c r="BQY11" s="155"/>
      <c r="BQZ11" s="155"/>
      <c r="BRA11" s="155"/>
      <c r="BRB11" s="155"/>
      <c r="BRC11" s="155"/>
      <c r="BRD11" s="155"/>
      <c r="BRE11" s="155"/>
      <c r="BRF11" s="155"/>
      <c r="BRG11" s="155"/>
      <c r="BRH11" s="155"/>
      <c r="BRI11" s="155"/>
      <c r="BRJ11" s="155"/>
      <c r="BRK11" s="155"/>
      <c r="BRL11" s="155"/>
      <c r="BRM11" s="155"/>
      <c r="BRN11" s="155"/>
      <c r="BRO11" s="155"/>
      <c r="BRP11" s="155"/>
      <c r="BRQ11" s="155"/>
      <c r="BRR11" s="155"/>
      <c r="BRS11" s="155"/>
      <c r="BRT11" s="155"/>
      <c r="BRU11" s="155"/>
      <c r="BRV11" s="155"/>
      <c r="BRW11" s="155"/>
      <c r="BRX11" s="155"/>
      <c r="BRY11" s="155"/>
      <c r="BRZ11" s="155"/>
      <c r="BSA11" s="155"/>
      <c r="BSB11" s="155"/>
      <c r="BSC11" s="155"/>
      <c r="BSD11" s="155"/>
      <c r="BSE11" s="155"/>
      <c r="BSF11" s="155"/>
      <c r="BSG11" s="155"/>
      <c r="BSH11" s="155"/>
      <c r="BSI11" s="155"/>
      <c r="BSJ11" s="155"/>
      <c r="BSK11" s="155"/>
      <c r="BSL11" s="155"/>
      <c r="BSM11" s="155"/>
      <c r="BSN11" s="155"/>
      <c r="BSO11" s="155"/>
      <c r="BSP11" s="155"/>
      <c r="BSQ11" s="155"/>
      <c r="BSR11" s="155"/>
      <c r="BSS11" s="155"/>
      <c r="BST11" s="155"/>
      <c r="BSU11" s="155"/>
      <c r="BSV11" s="155"/>
      <c r="BSW11" s="155"/>
      <c r="BSX11" s="155"/>
      <c r="BSY11" s="155"/>
      <c r="BSZ11" s="155"/>
      <c r="BTA11" s="155"/>
      <c r="BTB11" s="155"/>
      <c r="BTC11" s="155"/>
      <c r="BTD11" s="155"/>
      <c r="BTE11" s="155"/>
      <c r="BTF11" s="155"/>
      <c r="BTG11" s="155"/>
      <c r="BTH11" s="155"/>
      <c r="BTI11" s="155"/>
      <c r="BTJ11" s="155"/>
      <c r="BTK11" s="155"/>
      <c r="BTL11" s="155"/>
      <c r="BTM11" s="155"/>
      <c r="BTN11" s="155"/>
      <c r="BTO11" s="155"/>
      <c r="BTP11" s="155"/>
      <c r="BTQ11" s="155"/>
      <c r="BTR11" s="155"/>
      <c r="BTS11" s="155"/>
      <c r="BTT11" s="155"/>
      <c r="BTU11" s="155"/>
      <c r="BTV11" s="155"/>
      <c r="BTW11" s="155"/>
      <c r="BTX11" s="155"/>
      <c r="BTY11" s="155"/>
      <c r="BTZ11" s="155"/>
      <c r="BUA11" s="155"/>
      <c r="BUB11" s="155"/>
      <c r="BUC11" s="155"/>
      <c r="BUD11" s="155"/>
      <c r="BUE11" s="155"/>
      <c r="BUF11" s="155"/>
      <c r="BUG11" s="155"/>
      <c r="BUH11" s="155"/>
      <c r="BUI11" s="155"/>
      <c r="BUJ11" s="155"/>
      <c r="BUK11" s="155"/>
      <c r="BUL11" s="155"/>
      <c r="BUM11" s="155"/>
      <c r="BUN11" s="155"/>
      <c r="BUO11" s="155"/>
      <c r="BUP11" s="155"/>
      <c r="BUQ11" s="155"/>
      <c r="BUR11" s="155"/>
      <c r="BUS11" s="155"/>
      <c r="BUT11" s="155"/>
      <c r="BUU11" s="155"/>
      <c r="BUV11" s="155"/>
      <c r="BUW11" s="155"/>
      <c r="BUX11" s="155"/>
      <c r="BUY11" s="155"/>
      <c r="BUZ11" s="155"/>
      <c r="BVA11" s="155"/>
      <c r="BVB11" s="155"/>
      <c r="BVC11" s="155"/>
      <c r="BVD11" s="155"/>
      <c r="BVE11" s="155"/>
      <c r="BVF11" s="155"/>
      <c r="BVG11" s="155"/>
      <c r="BVH11" s="155"/>
      <c r="BVI11" s="155"/>
      <c r="BVJ11" s="155"/>
      <c r="BVK11" s="155"/>
      <c r="BVL11" s="155"/>
      <c r="BVM11" s="155"/>
      <c r="BVN11" s="155"/>
      <c r="BVO11" s="155"/>
      <c r="BVP11" s="155"/>
      <c r="BVQ11" s="155"/>
      <c r="BVR11" s="155"/>
      <c r="BVS11" s="155"/>
      <c r="BVT11" s="155"/>
      <c r="BVU11" s="155"/>
      <c r="BVV11" s="155"/>
      <c r="BVW11" s="155"/>
      <c r="BVX11" s="155"/>
      <c r="BVY11" s="155"/>
      <c r="BVZ11" s="155"/>
      <c r="BWA11" s="155"/>
      <c r="BWB11" s="155"/>
      <c r="BWC11" s="155"/>
      <c r="BWD11" s="155"/>
      <c r="BWE11" s="155"/>
      <c r="BWF11" s="155"/>
      <c r="BWG11" s="155"/>
      <c r="BWH11" s="155"/>
      <c r="BWI11" s="155"/>
      <c r="BWJ11" s="155"/>
      <c r="BWK11" s="155"/>
      <c r="BWL11" s="155"/>
      <c r="BWM11" s="155"/>
      <c r="BWN11" s="155"/>
      <c r="BWO11" s="155"/>
      <c r="BWP11" s="155"/>
      <c r="BWQ11" s="155"/>
      <c r="BWR11" s="155"/>
      <c r="BWS11" s="155"/>
      <c r="BWT11" s="155"/>
      <c r="BWU11" s="155"/>
      <c r="BWV11" s="155"/>
      <c r="BWW11" s="155"/>
      <c r="BWX11" s="155"/>
      <c r="BWY11" s="155"/>
      <c r="BWZ11" s="155"/>
      <c r="BXA11" s="155"/>
      <c r="BXB11" s="155"/>
      <c r="BXC11" s="155"/>
      <c r="BXD11" s="155"/>
      <c r="BXE11" s="155"/>
      <c r="BXF11" s="155"/>
      <c r="BXG11" s="155"/>
      <c r="BXH11" s="155"/>
      <c r="BXI11" s="155"/>
      <c r="BXJ11" s="155"/>
      <c r="BXK11" s="155"/>
      <c r="BXL11" s="155"/>
      <c r="BXM11" s="155"/>
      <c r="BXN11" s="155"/>
      <c r="BXO11" s="155"/>
      <c r="BXP11" s="155"/>
      <c r="BXQ11" s="155"/>
      <c r="BXR11" s="155"/>
      <c r="BXS11" s="155"/>
      <c r="BXT11" s="155"/>
      <c r="BXU11" s="155"/>
      <c r="BXV11" s="155"/>
      <c r="BXW11" s="155"/>
      <c r="BXX11" s="155"/>
      <c r="BXY11" s="155"/>
      <c r="BXZ11" s="155"/>
      <c r="BYA11" s="155"/>
      <c r="BYB11" s="155"/>
      <c r="BYC11" s="155"/>
      <c r="BYD11" s="155"/>
      <c r="BYE11" s="155"/>
      <c r="BYF11" s="155"/>
      <c r="BYG11" s="155"/>
      <c r="BYH11" s="155"/>
      <c r="BYI11" s="155"/>
      <c r="BYJ11" s="155"/>
      <c r="BYK11" s="155"/>
      <c r="BYL11" s="155"/>
      <c r="BYM11" s="155"/>
      <c r="BYN11" s="155"/>
      <c r="BYO11" s="155"/>
      <c r="BYP11" s="155"/>
      <c r="BYQ11" s="155"/>
      <c r="BYR11" s="155"/>
      <c r="BYS11" s="155"/>
      <c r="BYT11" s="155"/>
      <c r="BYU11" s="155"/>
      <c r="BYV11" s="155"/>
      <c r="BYW11" s="155"/>
      <c r="BYX11" s="155"/>
      <c r="BYY11" s="155"/>
      <c r="BYZ11" s="155"/>
      <c r="BZA11" s="155"/>
      <c r="BZB11" s="155"/>
      <c r="BZC11" s="155"/>
      <c r="BZD11" s="155"/>
      <c r="BZE11" s="155"/>
      <c r="BZF11" s="155"/>
      <c r="BZG11" s="155"/>
      <c r="BZH11" s="155"/>
      <c r="BZI11" s="155"/>
      <c r="BZJ11" s="155"/>
      <c r="BZK11" s="155"/>
      <c r="BZL11" s="155"/>
      <c r="BZM11" s="155"/>
      <c r="BZN11" s="155"/>
      <c r="BZO11" s="155"/>
      <c r="BZP11" s="155"/>
      <c r="BZQ11" s="155"/>
      <c r="BZR11" s="155"/>
      <c r="BZS11" s="155"/>
      <c r="BZT11" s="155"/>
      <c r="BZU11" s="155"/>
      <c r="BZV11" s="155"/>
      <c r="BZW11" s="155"/>
      <c r="BZX11" s="155"/>
      <c r="BZY11" s="155"/>
      <c r="BZZ11" s="155"/>
      <c r="CAA11" s="155"/>
      <c r="CAB11" s="155"/>
      <c r="CAC11" s="155"/>
      <c r="CAD11" s="155"/>
      <c r="CAE11" s="155"/>
      <c r="CAF11" s="155"/>
      <c r="CAG11" s="155"/>
      <c r="CAH11" s="155"/>
      <c r="CAI11" s="155"/>
      <c r="CAJ11" s="155"/>
      <c r="CAK11" s="155"/>
      <c r="CAL11" s="155"/>
      <c r="CAM11" s="155"/>
      <c r="CAN11" s="155"/>
      <c r="CAO11" s="155"/>
      <c r="CAP11" s="155"/>
      <c r="CAQ11" s="155"/>
      <c r="CAR11" s="155"/>
      <c r="CAS11" s="155"/>
      <c r="CAT11" s="155"/>
      <c r="CAU11" s="155"/>
      <c r="CAV11" s="155"/>
      <c r="CAW11" s="155"/>
      <c r="CAX11" s="155"/>
      <c r="CAY11" s="155"/>
      <c r="CAZ11" s="155"/>
      <c r="CBA11" s="155"/>
      <c r="CBB11" s="155"/>
      <c r="CBC11" s="155"/>
      <c r="CBD11" s="155"/>
      <c r="CBE11" s="155"/>
      <c r="CBF11" s="155"/>
      <c r="CBG11" s="155"/>
      <c r="CBH11" s="155"/>
      <c r="CBI11" s="155"/>
      <c r="CBJ11" s="155"/>
      <c r="CBK11" s="155"/>
      <c r="CBL11" s="155"/>
      <c r="CBM11" s="155"/>
      <c r="CBN11" s="155"/>
      <c r="CBO11" s="155"/>
      <c r="CBP11" s="155"/>
      <c r="CBQ11" s="155"/>
      <c r="CBR11" s="155"/>
      <c r="CBS11" s="155"/>
      <c r="CBT11" s="155"/>
      <c r="CBU11" s="155"/>
      <c r="CBV11" s="155"/>
      <c r="CBW11" s="155"/>
      <c r="CBX11" s="155"/>
      <c r="CBY11" s="155"/>
      <c r="CBZ11" s="155"/>
      <c r="CCA11" s="155"/>
      <c r="CCB11" s="155"/>
      <c r="CCC11" s="155"/>
      <c r="CCD11" s="155"/>
      <c r="CCE11" s="155"/>
      <c r="CCF11" s="155"/>
      <c r="CCG11" s="155"/>
      <c r="CCH11" s="155"/>
      <c r="CCI11" s="155"/>
      <c r="CCJ11" s="155"/>
      <c r="CCK11" s="155"/>
      <c r="CCL11" s="155"/>
      <c r="CCM11" s="155"/>
      <c r="CCN11" s="155"/>
      <c r="CCO11" s="155"/>
      <c r="CCP11" s="155"/>
      <c r="CCQ11" s="155"/>
      <c r="CCR11" s="155"/>
      <c r="CCS11" s="155"/>
      <c r="CCT11" s="155"/>
      <c r="CCU11" s="155"/>
      <c r="CCV11" s="155"/>
      <c r="CCW11" s="155"/>
      <c r="CCX11" s="155"/>
      <c r="CCY11" s="155"/>
      <c r="CCZ11" s="155"/>
      <c r="CDA11" s="155"/>
      <c r="CDB11" s="155"/>
      <c r="CDC11" s="155"/>
      <c r="CDD11" s="155"/>
      <c r="CDE11" s="155"/>
      <c r="CDF11" s="155"/>
      <c r="CDG11" s="155"/>
      <c r="CDH11" s="155"/>
      <c r="CDI11" s="155"/>
      <c r="CDJ11" s="155"/>
      <c r="CDK11" s="155"/>
      <c r="CDL11" s="155"/>
      <c r="CDM11" s="155"/>
      <c r="CDN11" s="155"/>
      <c r="CDO11" s="155"/>
      <c r="CDP11" s="155"/>
      <c r="CDQ11" s="155"/>
      <c r="CDR11" s="155"/>
      <c r="CDS11" s="155"/>
      <c r="CDT11" s="155"/>
      <c r="CDU11" s="155"/>
      <c r="CDV11" s="155"/>
      <c r="CDW11" s="155"/>
      <c r="CDX11" s="155"/>
      <c r="CDY11" s="155"/>
      <c r="CDZ11" s="155"/>
      <c r="CEA11" s="155"/>
      <c r="CEB11" s="155"/>
      <c r="CEC11" s="155"/>
      <c r="CED11" s="155"/>
      <c r="CEE11" s="155"/>
      <c r="CEF11" s="155"/>
      <c r="CEG11" s="155"/>
      <c r="CEH11" s="155"/>
      <c r="CEI11" s="155"/>
      <c r="CEJ11" s="155"/>
      <c r="CEK11" s="155"/>
      <c r="CEL11" s="155"/>
      <c r="CEM11" s="155"/>
      <c r="CEN11" s="155"/>
      <c r="CEO11" s="155"/>
      <c r="CEP11" s="155"/>
      <c r="CEQ11" s="155"/>
      <c r="CER11" s="155"/>
      <c r="CES11" s="155"/>
      <c r="CET11" s="155"/>
      <c r="CEU11" s="155"/>
      <c r="CEV11" s="155"/>
      <c r="CEW11" s="155"/>
      <c r="CEX11" s="155"/>
      <c r="CEY11" s="155"/>
      <c r="CEZ11" s="155"/>
      <c r="CFA11" s="155"/>
      <c r="CFB11" s="155"/>
      <c r="CFC11" s="155"/>
      <c r="CFD11" s="155"/>
      <c r="CFE11" s="155"/>
      <c r="CFF11" s="155"/>
      <c r="CFG11" s="155"/>
      <c r="CFH11" s="155"/>
      <c r="CFI11" s="155"/>
      <c r="CFJ11" s="155"/>
      <c r="CFK11" s="155"/>
      <c r="CFL11" s="155"/>
      <c r="CFM11" s="155"/>
      <c r="CFN11" s="155"/>
      <c r="CFO11" s="155"/>
      <c r="CFP11" s="155"/>
      <c r="CFQ11" s="155"/>
      <c r="CFR11" s="155"/>
      <c r="CFS11" s="155"/>
      <c r="CFT11" s="155"/>
      <c r="CFU11" s="155"/>
      <c r="CFV11" s="155"/>
      <c r="CFW11" s="155"/>
      <c r="CFX11" s="155"/>
      <c r="CFY11" s="155"/>
      <c r="CFZ11" s="155"/>
      <c r="CGA11" s="155"/>
      <c r="CGB11" s="155"/>
      <c r="CGC11" s="155"/>
      <c r="CGD11" s="155"/>
      <c r="CGE11" s="155"/>
      <c r="CGF11" s="155"/>
      <c r="CGG11" s="155"/>
      <c r="CGH11" s="155"/>
      <c r="CGI11" s="155"/>
      <c r="CGJ11" s="155"/>
      <c r="CGK11" s="155"/>
      <c r="CGL11" s="155"/>
      <c r="CGM11" s="155"/>
      <c r="CGN11" s="155"/>
      <c r="CGO11" s="155"/>
      <c r="CGP11" s="155"/>
      <c r="CGQ11" s="155"/>
      <c r="CGR11" s="155"/>
      <c r="CGS11" s="155"/>
      <c r="CGT11" s="155"/>
      <c r="CGU11" s="155"/>
      <c r="CGV11" s="155"/>
      <c r="CGW11" s="155"/>
      <c r="CGX11" s="155"/>
      <c r="CGY11" s="155"/>
      <c r="CGZ11" s="155"/>
      <c r="CHA11" s="155"/>
      <c r="CHB11" s="155"/>
      <c r="CHC11" s="155"/>
      <c r="CHD11" s="155"/>
      <c r="CHE11" s="155"/>
      <c r="CHF11" s="155"/>
      <c r="CHG11" s="155"/>
      <c r="CHH11" s="155"/>
      <c r="CHI11" s="155"/>
      <c r="CHJ11" s="155"/>
      <c r="CHK11" s="155"/>
      <c r="CHL11" s="155"/>
      <c r="CHM11" s="155"/>
      <c r="CHN11" s="155"/>
      <c r="CHO11" s="155"/>
      <c r="CHP11" s="155"/>
      <c r="CHQ11" s="155"/>
      <c r="CHR11" s="155"/>
      <c r="CHS11" s="155"/>
      <c r="CHT11" s="155"/>
      <c r="CHU11" s="155"/>
      <c r="CHV11" s="155"/>
      <c r="CHW11" s="155"/>
      <c r="CHX11" s="155"/>
      <c r="CHY11" s="155"/>
      <c r="CHZ11" s="155"/>
      <c r="CIA11" s="155"/>
      <c r="CIB11" s="155"/>
      <c r="CIC11" s="155"/>
      <c r="CID11" s="155"/>
      <c r="CIE11" s="155"/>
      <c r="CIF11" s="155"/>
      <c r="CIG11" s="155"/>
      <c r="CIH11" s="155"/>
      <c r="CII11" s="155"/>
      <c r="CIJ11" s="155"/>
      <c r="CIK11" s="155"/>
      <c r="CIL11" s="155"/>
      <c r="CIM11" s="155"/>
      <c r="CIN11" s="155"/>
      <c r="CIO11" s="155"/>
      <c r="CIP11" s="155"/>
      <c r="CIQ11" s="155"/>
      <c r="CIR11" s="155"/>
      <c r="CIS11" s="155"/>
      <c r="CIT11" s="155"/>
      <c r="CIU11" s="155"/>
      <c r="CIV11" s="155"/>
      <c r="CIW11" s="155"/>
      <c r="CIX11" s="155"/>
      <c r="CIY11" s="155"/>
      <c r="CIZ11" s="155"/>
      <c r="CJA11" s="155"/>
      <c r="CJB11" s="155"/>
      <c r="CJC11" s="155"/>
      <c r="CJD11" s="155"/>
      <c r="CJE11" s="155"/>
      <c r="CJF11" s="155"/>
      <c r="CJG11" s="155"/>
      <c r="CJH11" s="155"/>
      <c r="CJI11" s="155"/>
      <c r="CJJ11" s="155"/>
      <c r="CJK11" s="155"/>
      <c r="CJL11" s="155"/>
      <c r="CJM11" s="155"/>
      <c r="CJN11" s="155"/>
      <c r="CJO11" s="155"/>
      <c r="CJP11" s="155"/>
      <c r="CJQ11" s="155"/>
      <c r="CJR11" s="155"/>
      <c r="CJS11" s="155"/>
      <c r="CJT11" s="155"/>
      <c r="CJU11" s="155"/>
      <c r="CJV11" s="155"/>
      <c r="CJW11" s="155"/>
      <c r="CJX11" s="155"/>
      <c r="CJY11" s="155"/>
      <c r="CJZ11" s="155"/>
      <c r="CKA11" s="155"/>
      <c r="CKB11" s="155"/>
      <c r="CKC11" s="155"/>
      <c r="CKD11" s="155"/>
      <c r="CKE11" s="155"/>
      <c r="CKF11" s="155"/>
      <c r="CKG11" s="155"/>
      <c r="CKH11" s="155"/>
      <c r="CKI11" s="155"/>
      <c r="CKJ11" s="155"/>
      <c r="CKK11" s="155"/>
      <c r="CKL11" s="155"/>
      <c r="CKM11" s="155"/>
      <c r="CKN11" s="155"/>
      <c r="CKO11" s="155"/>
      <c r="CKP11" s="155"/>
      <c r="CKQ11" s="155"/>
      <c r="CKR11" s="155"/>
      <c r="CKS11" s="155"/>
      <c r="CKT11" s="155"/>
      <c r="CKU11" s="155"/>
      <c r="CKV11" s="155"/>
      <c r="CKW11" s="155"/>
      <c r="CKX11" s="155"/>
      <c r="CKY11" s="155"/>
      <c r="CKZ11" s="155"/>
      <c r="CLA11" s="155"/>
      <c r="CLB11" s="155"/>
      <c r="CLC11" s="155"/>
      <c r="CLD11" s="155"/>
      <c r="CLE11" s="155"/>
      <c r="CLF11" s="155"/>
      <c r="CLG11" s="155"/>
      <c r="CLH11" s="155"/>
      <c r="CLI11" s="155"/>
      <c r="CLJ11" s="155"/>
      <c r="CLK11" s="155"/>
      <c r="CLL11" s="155"/>
      <c r="CLM11" s="155"/>
      <c r="CLN11" s="155"/>
      <c r="CLO11" s="155"/>
      <c r="CLP11" s="155"/>
      <c r="CLQ11" s="155"/>
      <c r="CLR11" s="155"/>
      <c r="CLS11" s="155"/>
      <c r="CLT11" s="155"/>
      <c r="CLU11" s="155"/>
      <c r="CLV11" s="155"/>
      <c r="CLW11" s="155"/>
      <c r="CLX11" s="155"/>
      <c r="CLY11" s="155"/>
      <c r="CLZ11" s="155"/>
      <c r="CMA11" s="155"/>
      <c r="CMB11" s="155"/>
      <c r="CMC11" s="155"/>
      <c r="CMD11" s="155"/>
      <c r="CME11" s="155"/>
      <c r="CMF11" s="155"/>
      <c r="CMG11" s="155"/>
      <c r="CMH11" s="155"/>
      <c r="CMI11" s="155"/>
      <c r="CMJ11" s="155"/>
      <c r="CMK11" s="155"/>
      <c r="CML11" s="155"/>
      <c r="CMM11" s="155"/>
      <c r="CMN11" s="155"/>
      <c r="CMO11" s="155"/>
      <c r="CMP11" s="155"/>
      <c r="CMQ11" s="155"/>
      <c r="CMR11" s="155"/>
      <c r="CMS11" s="155"/>
      <c r="CMT11" s="155"/>
      <c r="CMU11" s="155"/>
      <c r="CMV11" s="155"/>
      <c r="CMW11" s="155"/>
      <c r="CMX11" s="155"/>
      <c r="CMY11" s="155"/>
      <c r="CMZ11" s="155"/>
      <c r="CNA11" s="155"/>
      <c r="CNB11" s="155"/>
      <c r="CNC11" s="155"/>
      <c r="CND11" s="155"/>
      <c r="CNE11" s="155"/>
      <c r="CNF11" s="155"/>
      <c r="CNG11" s="155"/>
      <c r="CNH11" s="155"/>
      <c r="CNI11" s="155"/>
      <c r="CNJ11" s="155"/>
      <c r="CNK11" s="155"/>
      <c r="CNL11" s="155"/>
      <c r="CNM11" s="155"/>
      <c r="CNN11" s="155"/>
      <c r="CNO11" s="155"/>
      <c r="CNP11" s="155"/>
      <c r="CNQ11" s="155"/>
      <c r="CNR11" s="155"/>
      <c r="CNS11" s="155"/>
      <c r="CNT11" s="155"/>
      <c r="CNU11" s="155"/>
      <c r="CNV11" s="155"/>
      <c r="CNW11" s="155"/>
      <c r="CNX11" s="155"/>
      <c r="CNY11" s="155"/>
      <c r="CNZ11" s="155"/>
      <c r="COA11" s="155"/>
      <c r="COB11" s="155"/>
      <c r="COC11" s="155"/>
      <c r="COD11" s="155"/>
      <c r="COE11" s="155"/>
      <c r="COF11" s="155"/>
      <c r="COG11" s="155"/>
      <c r="COH11" s="155"/>
      <c r="COI11" s="155"/>
      <c r="COJ11" s="155"/>
      <c r="COK11" s="155"/>
      <c r="COL11" s="155"/>
      <c r="COM11" s="155"/>
      <c r="CON11" s="155"/>
      <c r="COO11" s="155"/>
      <c r="COP11" s="155"/>
      <c r="COQ11" s="155"/>
      <c r="COR11" s="155"/>
      <c r="COS11" s="155"/>
      <c r="COT11" s="155"/>
      <c r="COU11" s="155"/>
      <c r="COV11" s="155"/>
      <c r="COW11" s="155"/>
      <c r="COX11" s="155"/>
      <c r="COY11" s="155"/>
      <c r="COZ11" s="155"/>
      <c r="CPA11" s="155"/>
      <c r="CPB11" s="155"/>
      <c r="CPC11" s="155"/>
      <c r="CPD11" s="155"/>
      <c r="CPE11" s="155"/>
      <c r="CPF11" s="155"/>
      <c r="CPG11" s="155"/>
      <c r="CPH11" s="155"/>
      <c r="CPI11" s="155"/>
      <c r="CPJ11" s="155"/>
      <c r="CPK11" s="155"/>
      <c r="CPL11" s="155"/>
      <c r="CPM11" s="155"/>
      <c r="CPN11" s="155"/>
      <c r="CPO11" s="155"/>
      <c r="CPP11" s="155"/>
      <c r="CPQ11" s="155"/>
      <c r="CPR11" s="155"/>
      <c r="CPS11" s="155"/>
      <c r="CPT11" s="155"/>
      <c r="CPU11" s="155"/>
      <c r="CPV11" s="155"/>
      <c r="CPW11" s="155"/>
      <c r="CPX11" s="155"/>
      <c r="CPY11" s="155"/>
      <c r="CPZ11" s="155"/>
      <c r="CQA11" s="155"/>
      <c r="CQB11" s="155"/>
      <c r="CQC11" s="155"/>
      <c r="CQD11" s="155"/>
      <c r="CQE11" s="155"/>
      <c r="CQF11" s="155"/>
      <c r="CQG11" s="155"/>
      <c r="CQH11" s="155"/>
      <c r="CQI11" s="155"/>
      <c r="CQJ11" s="155"/>
      <c r="CQK11" s="155"/>
      <c r="CQL11" s="155"/>
      <c r="CQM11" s="155"/>
      <c r="CQN11" s="155"/>
      <c r="CQO11" s="155"/>
      <c r="CQP11" s="155"/>
      <c r="CQQ11" s="155"/>
      <c r="CQR11" s="155"/>
      <c r="CQS11" s="155"/>
      <c r="CQT11" s="155"/>
      <c r="CQU11" s="155"/>
      <c r="CQV11" s="155"/>
      <c r="CQW11" s="155"/>
      <c r="CQX11" s="155"/>
      <c r="CQY11" s="155"/>
      <c r="CQZ11" s="155"/>
      <c r="CRA11" s="155"/>
      <c r="CRB11" s="155"/>
      <c r="CRC11" s="155"/>
      <c r="CRD11" s="155"/>
      <c r="CRE11" s="155"/>
      <c r="CRF11" s="155"/>
      <c r="CRG11" s="155"/>
      <c r="CRH11" s="155"/>
      <c r="CRI11" s="155"/>
      <c r="CRJ11" s="155"/>
      <c r="CRK11" s="155"/>
      <c r="CRL11" s="155"/>
      <c r="CRM11" s="155"/>
      <c r="CRN11" s="155"/>
      <c r="CRO11" s="155"/>
      <c r="CRP11" s="155"/>
      <c r="CRQ11" s="155"/>
      <c r="CRR11" s="155"/>
      <c r="CRS11" s="155"/>
      <c r="CRT11" s="155"/>
      <c r="CRU11" s="155"/>
      <c r="CRV11" s="155"/>
      <c r="CRW11" s="155"/>
      <c r="CRX11" s="155"/>
      <c r="CRY11" s="155"/>
      <c r="CRZ11" s="155"/>
      <c r="CSA11" s="155"/>
      <c r="CSB11" s="155"/>
      <c r="CSC11" s="155"/>
      <c r="CSD11" s="155"/>
      <c r="CSE11" s="155"/>
      <c r="CSF11" s="155"/>
      <c r="CSG11" s="155"/>
      <c r="CSH11" s="155"/>
      <c r="CSI11" s="155"/>
      <c r="CSJ11" s="155"/>
      <c r="CSK11" s="155"/>
      <c r="CSL11" s="155"/>
      <c r="CSM11" s="155"/>
      <c r="CSN11" s="155"/>
      <c r="CSO11" s="155"/>
      <c r="CSP11" s="155"/>
      <c r="CSQ11" s="155"/>
      <c r="CSR11" s="155"/>
      <c r="CSS11" s="155"/>
      <c r="CST11" s="155"/>
      <c r="CSU11" s="155"/>
      <c r="CSV11" s="155"/>
      <c r="CSW11" s="155"/>
      <c r="CSX11" s="155"/>
      <c r="CSY11" s="155"/>
      <c r="CSZ11" s="155"/>
      <c r="CTA11" s="155"/>
      <c r="CTB11" s="155"/>
      <c r="CTC11" s="155"/>
      <c r="CTD11" s="155"/>
      <c r="CTE11" s="155"/>
      <c r="CTF11" s="155"/>
      <c r="CTG11" s="155"/>
      <c r="CTH11" s="155"/>
      <c r="CTI11" s="155"/>
      <c r="CTJ11" s="155"/>
      <c r="CTK11" s="155"/>
      <c r="CTL11" s="155"/>
      <c r="CTM11" s="155"/>
      <c r="CTN11" s="155"/>
      <c r="CTO11" s="155"/>
      <c r="CTP11" s="155"/>
      <c r="CTQ11" s="155"/>
      <c r="CTR11" s="155"/>
      <c r="CTS11" s="155"/>
      <c r="CTT11" s="155"/>
      <c r="CTU11" s="155"/>
      <c r="CTV11" s="155"/>
      <c r="CTW11" s="155"/>
      <c r="CTX11" s="155"/>
      <c r="CTY11" s="155"/>
      <c r="CTZ11" s="155"/>
      <c r="CUA11" s="155"/>
      <c r="CUB11" s="155"/>
      <c r="CUC11" s="155"/>
      <c r="CUD11" s="155"/>
      <c r="CUE11" s="155"/>
      <c r="CUF11" s="155"/>
      <c r="CUG11" s="155"/>
      <c r="CUH11" s="155"/>
      <c r="CUI11" s="155"/>
      <c r="CUJ11" s="155"/>
      <c r="CUK11" s="155"/>
      <c r="CUL11" s="155"/>
      <c r="CUM11" s="155"/>
      <c r="CUN11" s="155"/>
      <c r="CUO11" s="155"/>
      <c r="CUP11" s="155"/>
      <c r="CUQ11" s="155"/>
      <c r="CUR11" s="155"/>
      <c r="CUS11" s="155"/>
      <c r="CUT11" s="155"/>
      <c r="CUU11" s="155"/>
      <c r="CUV11" s="155"/>
      <c r="CUW11" s="155"/>
      <c r="CUX11" s="155"/>
      <c r="CUY11" s="155"/>
      <c r="CUZ11" s="155"/>
      <c r="CVA11" s="155"/>
      <c r="CVB11" s="155"/>
      <c r="CVC11" s="155"/>
      <c r="CVD11" s="155"/>
      <c r="CVE11" s="155"/>
      <c r="CVF11" s="155"/>
      <c r="CVG11" s="155"/>
      <c r="CVH11" s="155"/>
      <c r="CVI11" s="155"/>
      <c r="CVJ11" s="155"/>
      <c r="CVK11" s="155"/>
      <c r="CVL11" s="155"/>
      <c r="CVM11" s="155"/>
      <c r="CVN11" s="155"/>
      <c r="CVO11" s="155"/>
      <c r="CVP11" s="155"/>
      <c r="CVQ11" s="155"/>
      <c r="CVR11" s="155"/>
      <c r="CVS11" s="155"/>
      <c r="CVT11" s="155"/>
      <c r="CVU11" s="155"/>
      <c r="CVV11" s="155"/>
      <c r="CVW11" s="155"/>
      <c r="CVX11" s="155"/>
      <c r="CVY11" s="155"/>
      <c r="CVZ11" s="155"/>
      <c r="CWA11" s="155"/>
      <c r="CWB11" s="155"/>
      <c r="CWC11" s="155"/>
      <c r="CWD11" s="155"/>
      <c r="CWE11" s="155"/>
      <c r="CWF11" s="155"/>
      <c r="CWG11" s="155"/>
      <c r="CWH11" s="155"/>
      <c r="CWI11" s="155"/>
      <c r="CWJ11" s="155"/>
      <c r="CWK11" s="155"/>
      <c r="CWL11" s="155"/>
      <c r="CWM11" s="155"/>
      <c r="CWN11" s="155"/>
      <c r="CWO11" s="155"/>
      <c r="CWP11" s="155"/>
      <c r="CWQ11" s="155"/>
      <c r="CWR11" s="155"/>
      <c r="CWS11" s="155"/>
      <c r="CWT11" s="155"/>
      <c r="CWU11" s="155"/>
      <c r="CWV11" s="155"/>
      <c r="CWW11" s="155"/>
      <c r="CWX11" s="155"/>
      <c r="CWY11" s="155"/>
      <c r="CWZ11" s="155"/>
      <c r="CXA11" s="155"/>
      <c r="CXB11" s="155"/>
      <c r="CXC11" s="155"/>
      <c r="CXD11" s="155"/>
      <c r="CXE11" s="155"/>
      <c r="CXF11" s="155"/>
      <c r="CXG11" s="155"/>
      <c r="CXH11" s="155"/>
      <c r="CXI11" s="155"/>
      <c r="CXJ11" s="155"/>
      <c r="CXK11" s="155"/>
      <c r="CXL11" s="155"/>
      <c r="CXM11" s="155"/>
      <c r="CXN11" s="155"/>
      <c r="CXO11" s="155"/>
      <c r="CXP11" s="155"/>
      <c r="CXQ11" s="155"/>
      <c r="CXR11" s="155"/>
      <c r="CXS11" s="155"/>
      <c r="CXT11" s="155"/>
      <c r="CXU11" s="155"/>
      <c r="CXV11" s="155"/>
      <c r="CXW11" s="155"/>
      <c r="CXX11" s="155"/>
      <c r="CXY11" s="155"/>
      <c r="CXZ11" s="155"/>
      <c r="CYA11" s="155"/>
      <c r="CYB11" s="155"/>
      <c r="CYC11" s="155"/>
      <c r="CYD11" s="155"/>
      <c r="CYE11" s="155"/>
      <c r="CYF11" s="155"/>
      <c r="CYG11" s="155"/>
      <c r="CYH11" s="155"/>
      <c r="CYI11" s="155"/>
      <c r="CYJ11" s="155"/>
      <c r="CYK11" s="155"/>
      <c r="CYL11" s="155"/>
      <c r="CYM11" s="155"/>
      <c r="CYN11" s="155"/>
      <c r="CYO11" s="155"/>
      <c r="CYP11" s="155"/>
      <c r="CYQ11" s="155"/>
      <c r="CYR11" s="155"/>
      <c r="CYS11" s="155"/>
      <c r="CYT11" s="155"/>
      <c r="CYU11" s="155"/>
      <c r="CYV11" s="155"/>
      <c r="CYW11" s="155"/>
      <c r="CYX11" s="155"/>
      <c r="CYY11" s="155"/>
      <c r="CYZ11" s="155"/>
      <c r="CZA11" s="155"/>
      <c r="CZB11" s="155"/>
      <c r="CZC11" s="155"/>
      <c r="CZD11" s="155"/>
      <c r="CZE11" s="155"/>
      <c r="CZF11" s="155"/>
      <c r="CZG11" s="155"/>
      <c r="CZH11" s="155"/>
      <c r="CZI11" s="155"/>
      <c r="CZJ11" s="155"/>
      <c r="CZK11" s="155"/>
      <c r="CZL11" s="155"/>
      <c r="CZM11" s="155"/>
      <c r="CZN11" s="155"/>
      <c r="CZO11" s="155"/>
      <c r="CZP11" s="155"/>
      <c r="CZQ11" s="155"/>
      <c r="CZR11" s="155"/>
      <c r="CZS11" s="155"/>
      <c r="CZT11" s="155"/>
      <c r="CZU11" s="155"/>
      <c r="CZV11" s="155"/>
      <c r="CZW11" s="155"/>
      <c r="CZX11" s="155"/>
      <c r="CZY11" s="155"/>
      <c r="CZZ11" s="155"/>
      <c r="DAA11" s="155"/>
      <c r="DAB11" s="155"/>
      <c r="DAC11" s="155"/>
      <c r="DAD11" s="155"/>
      <c r="DAE11" s="155"/>
      <c r="DAF11" s="155"/>
      <c r="DAG11" s="155"/>
      <c r="DAH11" s="155"/>
      <c r="DAI11" s="155"/>
      <c r="DAJ11" s="155"/>
      <c r="DAK11" s="155"/>
      <c r="DAL11" s="155"/>
      <c r="DAM11" s="155"/>
      <c r="DAN11" s="155"/>
      <c r="DAO11" s="155"/>
      <c r="DAP11" s="155"/>
      <c r="DAQ11" s="155"/>
      <c r="DAR11" s="155"/>
      <c r="DAS11" s="155"/>
      <c r="DAT11" s="155"/>
      <c r="DAU11" s="155"/>
      <c r="DAV11" s="155"/>
      <c r="DAW11" s="155"/>
      <c r="DAX11" s="155"/>
      <c r="DAY11" s="155"/>
      <c r="DAZ11" s="155"/>
      <c r="DBA11" s="155"/>
      <c r="DBB11" s="155"/>
      <c r="DBC11" s="155"/>
      <c r="DBD11" s="155"/>
      <c r="DBE11" s="155"/>
      <c r="DBF11" s="155"/>
      <c r="DBG11" s="155"/>
      <c r="DBH11" s="155"/>
      <c r="DBI11" s="155"/>
      <c r="DBJ11" s="155"/>
      <c r="DBK11" s="155"/>
      <c r="DBL11" s="155"/>
      <c r="DBM11" s="155"/>
      <c r="DBN11" s="155"/>
      <c r="DBO11" s="155"/>
      <c r="DBP11" s="155"/>
      <c r="DBQ11" s="155"/>
      <c r="DBR11" s="155"/>
      <c r="DBS11" s="155"/>
      <c r="DBT11" s="155"/>
      <c r="DBU11" s="155"/>
      <c r="DBV11" s="155"/>
      <c r="DBW11" s="155"/>
      <c r="DBX11" s="155"/>
      <c r="DBY11" s="155"/>
      <c r="DBZ11" s="155"/>
      <c r="DCA11" s="155"/>
      <c r="DCB11" s="155"/>
      <c r="DCC11" s="155"/>
      <c r="DCD11" s="155"/>
      <c r="DCE11" s="155"/>
      <c r="DCF11" s="155"/>
      <c r="DCG11" s="155"/>
      <c r="DCH11" s="155"/>
      <c r="DCI11" s="155"/>
      <c r="DCJ11" s="155"/>
      <c r="DCK11" s="155"/>
      <c r="DCL11" s="155"/>
      <c r="DCM11" s="155"/>
      <c r="DCN11" s="155"/>
      <c r="DCO11" s="155"/>
      <c r="DCP11" s="155"/>
      <c r="DCQ11" s="155"/>
      <c r="DCR11" s="155"/>
      <c r="DCS11" s="155"/>
      <c r="DCT11" s="155"/>
      <c r="DCU11" s="155"/>
      <c r="DCV11" s="155"/>
      <c r="DCW11" s="155"/>
      <c r="DCX11" s="155"/>
      <c r="DCY11" s="155"/>
      <c r="DCZ11" s="155"/>
      <c r="DDA11" s="155"/>
      <c r="DDB11" s="155"/>
      <c r="DDC11" s="155"/>
      <c r="DDD11" s="155"/>
      <c r="DDE11" s="155"/>
      <c r="DDF11" s="155"/>
      <c r="DDG11" s="155"/>
      <c r="DDH11" s="155"/>
      <c r="DDI11" s="155"/>
      <c r="DDJ11" s="155"/>
      <c r="DDK11" s="155"/>
      <c r="DDL11" s="155"/>
      <c r="DDM11" s="155"/>
      <c r="DDN11" s="155"/>
      <c r="DDO11" s="155"/>
      <c r="DDP11" s="155"/>
      <c r="DDQ11" s="155"/>
      <c r="DDR11" s="155"/>
      <c r="DDS11" s="155"/>
      <c r="DDT11" s="155"/>
      <c r="DDU11" s="155"/>
      <c r="DDV11" s="155"/>
      <c r="DDW11" s="155"/>
      <c r="DDX11" s="155"/>
      <c r="DDY11" s="155"/>
      <c r="DDZ11" s="155"/>
      <c r="DEA11" s="155"/>
      <c r="DEB11" s="155"/>
      <c r="DEC11" s="155"/>
      <c r="DED11" s="155"/>
      <c r="DEE11" s="155"/>
      <c r="DEF11" s="155"/>
      <c r="DEG11" s="155"/>
      <c r="DEH11" s="155"/>
      <c r="DEI11" s="155"/>
      <c r="DEJ11" s="155"/>
      <c r="DEK11" s="155"/>
      <c r="DEL11" s="155"/>
      <c r="DEM11" s="155"/>
      <c r="DEN11" s="155"/>
      <c r="DEO11" s="155"/>
      <c r="DEP11" s="155"/>
      <c r="DEQ11" s="155"/>
      <c r="DER11" s="155"/>
      <c r="DES11" s="155"/>
      <c r="DET11" s="155"/>
      <c r="DEU11" s="155"/>
      <c r="DEV11" s="155"/>
      <c r="DEW11" s="155"/>
      <c r="DEX11" s="155"/>
      <c r="DEY11" s="155"/>
      <c r="DEZ11" s="155"/>
      <c r="DFA11" s="155"/>
      <c r="DFB11" s="155"/>
      <c r="DFC11" s="155"/>
      <c r="DFD11" s="155"/>
      <c r="DFE11" s="155"/>
      <c r="DFF11" s="155"/>
      <c r="DFG11" s="155"/>
      <c r="DFH11" s="155"/>
      <c r="DFI11" s="155"/>
      <c r="DFJ11" s="155"/>
      <c r="DFK11" s="155"/>
      <c r="DFL11" s="155"/>
      <c r="DFM11" s="155"/>
      <c r="DFN11" s="155"/>
      <c r="DFO11" s="155"/>
      <c r="DFP11" s="155"/>
      <c r="DFQ11" s="155"/>
      <c r="DFR11" s="155"/>
      <c r="DFS11" s="155"/>
      <c r="DFT11" s="155"/>
      <c r="DFU11" s="155"/>
      <c r="DFV11" s="155"/>
      <c r="DFW11" s="155"/>
      <c r="DFX11" s="155"/>
      <c r="DFY11" s="155"/>
      <c r="DFZ11" s="155"/>
      <c r="DGA11" s="155"/>
      <c r="DGB11" s="155"/>
      <c r="DGC11" s="155"/>
      <c r="DGD11" s="155"/>
      <c r="DGE11" s="155"/>
      <c r="DGF11" s="155"/>
      <c r="DGG11" s="155"/>
      <c r="DGH11" s="155"/>
      <c r="DGI11" s="155"/>
      <c r="DGJ11" s="155"/>
      <c r="DGK11" s="155"/>
      <c r="DGL11" s="155"/>
      <c r="DGM11" s="155"/>
      <c r="DGN11" s="155"/>
      <c r="DGO11" s="155"/>
      <c r="DGP11" s="155"/>
      <c r="DGQ11" s="155"/>
      <c r="DGR11" s="155"/>
      <c r="DGS11" s="155"/>
      <c r="DGT11" s="155"/>
      <c r="DGU11" s="155"/>
      <c r="DGV11" s="155"/>
      <c r="DGW11" s="155"/>
      <c r="DGX11" s="155"/>
      <c r="DGY11" s="155"/>
      <c r="DGZ11" s="155"/>
      <c r="DHA11" s="155"/>
      <c r="DHB11" s="155"/>
      <c r="DHC11" s="155"/>
      <c r="DHD11" s="155"/>
      <c r="DHE11" s="155"/>
      <c r="DHF11" s="155"/>
      <c r="DHG11" s="155"/>
      <c r="DHH11" s="155"/>
      <c r="DHI11" s="155"/>
      <c r="DHJ11" s="155"/>
      <c r="DHK11" s="155"/>
      <c r="DHL11" s="155"/>
      <c r="DHM11" s="155"/>
      <c r="DHN11" s="155"/>
      <c r="DHO11" s="155"/>
      <c r="DHP11" s="155"/>
      <c r="DHQ11" s="155"/>
      <c r="DHR11" s="155"/>
      <c r="DHS11" s="155"/>
      <c r="DHT11" s="155"/>
      <c r="DHU11" s="155"/>
      <c r="DHV11" s="155"/>
      <c r="DHW11" s="155"/>
      <c r="DHX11" s="155"/>
      <c r="DHY11" s="155"/>
      <c r="DHZ11" s="155"/>
      <c r="DIA11" s="155"/>
      <c r="DIB11" s="155"/>
      <c r="DIC11" s="155"/>
      <c r="DID11" s="155"/>
      <c r="DIE11" s="155"/>
      <c r="DIF11" s="155"/>
      <c r="DIG11" s="155"/>
      <c r="DIH11" s="155"/>
      <c r="DII11" s="155"/>
      <c r="DIJ11" s="155"/>
      <c r="DIK11" s="155"/>
      <c r="DIL11" s="155"/>
      <c r="DIM11" s="155"/>
      <c r="DIN11" s="155"/>
      <c r="DIO11" s="155"/>
      <c r="DIP11" s="155"/>
      <c r="DIQ11" s="155"/>
      <c r="DIR11" s="155"/>
      <c r="DIS11" s="155"/>
      <c r="DIT11" s="155"/>
      <c r="DIU11" s="155"/>
      <c r="DIV11" s="155"/>
      <c r="DIW11" s="155"/>
      <c r="DIX11" s="155"/>
      <c r="DIY11" s="155"/>
      <c r="DIZ11" s="155"/>
      <c r="DJA11" s="155"/>
      <c r="DJB11" s="155"/>
      <c r="DJC11" s="155"/>
      <c r="DJD11" s="155"/>
      <c r="DJE11" s="155"/>
      <c r="DJF11" s="155"/>
      <c r="DJG11" s="155"/>
      <c r="DJH11" s="155"/>
      <c r="DJI11" s="155"/>
      <c r="DJJ11" s="155"/>
      <c r="DJK11" s="155"/>
      <c r="DJL11" s="155"/>
      <c r="DJM11" s="155"/>
      <c r="DJN11" s="155"/>
      <c r="DJO11" s="155"/>
      <c r="DJP11" s="155"/>
      <c r="DJQ11" s="155"/>
      <c r="DJR11" s="155"/>
      <c r="DJS11" s="155"/>
      <c r="DJT11" s="155"/>
      <c r="DJU11" s="155"/>
      <c r="DJV11" s="155"/>
      <c r="DJW11" s="155"/>
      <c r="DJX11" s="155"/>
      <c r="DJY11" s="155"/>
      <c r="DJZ11" s="155"/>
      <c r="DKA11" s="155"/>
      <c r="DKB11" s="155"/>
      <c r="DKC11" s="155"/>
      <c r="DKD11" s="155"/>
      <c r="DKE11" s="155"/>
      <c r="DKF11" s="155"/>
      <c r="DKG11" s="155"/>
      <c r="DKH11" s="155"/>
      <c r="DKI11" s="155"/>
      <c r="DKJ11" s="155"/>
      <c r="DKK11" s="155"/>
      <c r="DKL11" s="155"/>
      <c r="DKM11" s="155"/>
      <c r="DKN11" s="155"/>
      <c r="DKO11" s="155"/>
      <c r="DKP11" s="155"/>
      <c r="DKQ11" s="155"/>
      <c r="DKR11" s="155"/>
      <c r="DKS11" s="155"/>
      <c r="DKT11" s="155"/>
      <c r="DKU11" s="155"/>
      <c r="DKV11" s="155"/>
      <c r="DKW11" s="155"/>
      <c r="DKX11" s="155"/>
      <c r="DKY11" s="155"/>
      <c r="DKZ11" s="155"/>
      <c r="DLA11" s="155"/>
      <c r="DLB11" s="155"/>
      <c r="DLC11" s="155"/>
      <c r="DLD11" s="155"/>
      <c r="DLE11" s="155"/>
      <c r="DLF11" s="155"/>
      <c r="DLG11" s="155"/>
      <c r="DLH11" s="155"/>
      <c r="DLI11" s="155"/>
      <c r="DLJ11" s="155"/>
      <c r="DLK11" s="155"/>
      <c r="DLL11" s="155"/>
      <c r="DLM11" s="155"/>
      <c r="DLN11" s="155"/>
      <c r="DLO11" s="155"/>
      <c r="DLP11" s="155"/>
      <c r="DLQ11" s="155"/>
      <c r="DLR11" s="155"/>
      <c r="DLS11" s="155"/>
      <c r="DLT11" s="155"/>
      <c r="DLU11" s="155"/>
      <c r="DLV11" s="155"/>
      <c r="DLW11" s="155"/>
      <c r="DLX11" s="155"/>
      <c r="DLY11" s="155"/>
      <c r="DLZ11" s="155"/>
      <c r="DMA11" s="155"/>
      <c r="DMB11" s="155"/>
      <c r="DMC11" s="155"/>
      <c r="DMD11" s="155"/>
      <c r="DME11" s="155"/>
      <c r="DMF11" s="155"/>
      <c r="DMG11" s="155"/>
      <c r="DMH11" s="155"/>
      <c r="DMI11" s="155"/>
      <c r="DMJ11" s="155"/>
      <c r="DMK11" s="155"/>
      <c r="DML11" s="155"/>
      <c r="DMM11" s="155"/>
      <c r="DMN11" s="155"/>
      <c r="DMO11" s="155"/>
      <c r="DMP11" s="155"/>
      <c r="DMQ11" s="155"/>
      <c r="DMR11" s="155"/>
      <c r="DMS11" s="155"/>
      <c r="DMT11" s="155"/>
      <c r="DMU11" s="155"/>
      <c r="DMV11" s="155"/>
      <c r="DMW11" s="155"/>
      <c r="DMX11" s="155"/>
      <c r="DMY11" s="155"/>
      <c r="DMZ11" s="155"/>
      <c r="DNA11" s="155"/>
      <c r="DNB11" s="155"/>
      <c r="DNC11" s="155"/>
      <c r="DND11" s="155"/>
      <c r="DNE11" s="155"/>
      <c r="DNF11" s="155"/>
      <c r="DNG11" s="155"/>
      <c r="DNH11" s="155"/>
      <c r="DNI11" s="155"/>
      <c r="DNJ11" s="155"/>
      <c r="DNK11" s="155"/>
      <c r="DNL11" s="155"/>
      <c r="DNM11" s="155"/>
      <c r="DNN11" s="155"/>
      <c r="DNO11" s="155"/>
      <c r="DNP11" s="155"/>
      <c r="DNQ11" s="155"/>
      <c r="DNR11" s="155"/>
      <c r="DNS11" s="155"/>
      <c r="DNT11" s="155"/>
      <c r="DNU11" s="155"/>
      <c r="DNV11" s="155"/>
      <c r="DNW11" s="155"/>
      <c r="DNX11" s="155"/>
      <c r="DNY11" s="155"/>
      <c r="DNZ11" s="155"/>
      <c r="DOA11" s="155"/>
      <c r="DOB11" s="155"/>
      <c r="DOC11" s="155"/>
      <c r="DOD11" s="155"/>
      <c r="DOE11" s="155"/>
      <c r="DOF11" s="155"/>
      <c r="DOG11" s="155"/>
      <c r="DOH11" s="155"/>
      <c r="DOI11" s="155"/>
      <c r="DOJ11" s="155"/>
      <c r="DOK11" s="155"/>
      <c r="DOL11" s="155"/>
      <c r="DOM11" s="155"/>
      <c r="DON11" s="155"/>
      <c r="DOO11" s="155"/>
      <c r="DOP11" s="155"/>
      <c r="DOQ11" s="155"/>
      <c r="DOR11" s="155"/>
      <c r="DOS11" s="155"/>
      <c r="DOT11" s="155"/>
      <c r="DOU11" s="155"/>
      <c r="DOV11" s="155"/>
      <c r="DOW11" s="155"/>
      <c r="DOX11" s="155"/>
      <c r="DOY11" s="155"/>
      <c r="DOZ11" s="155"/>
      <c r="DPA11" s="155"/>
      <c r="DPB11" s="155"/>
      <c r="DPC11" s="155"/>
      <c r="DPD11" s="155"/>
      <c r="DPE11" s="155"/>
      <c r="DPF11" s="155"/>
      <c r="DPG11" s="155"/>
      <c r="DPH11" s="155"/>
      <c r="DPI11" s="155"/>
      <c r="DPJ11" s="155"/>
      <c r="DPK11" s="155"/>
      <c r="DPL11" s="155"/>
      <c r="DPM11" s="155"/>
      <c r="DPN11" s="155"/>
      <c r="DPO11" s="155"/>
      <c r="DPP11" s="155"/>
      <c r="DPQ11" s="155"/>
      <c r="DPR11" s="155"/>
      <c r="DPS11" s="155"/>
      <c r="DPT11" s="155"/>
      <c r="DPU11" s="155"/>
      <c r="DPV11" s="155"/>
      <c r="DPW11" s="155"/>
      <c r="DPX11" s="155"/>
      <c r="DPY11" s="155"/>
      <c r="DPZ11" s="155"/>
      <c r="DQA11" s="155"/>
      <c r="DQB11" s="155"/>
      <c r="DQC11" s="155"/>
      <c r="DQD11" s="155"/>
      <c r="DQE11" s="155"/>
      <c r="DQF11" s="155"/>
      <c r="DQG11" s="155"/>
      <c r="DQH11" s="155"/>
      <c r="DQI11" s="155"/>
      <c r="DQJ11" s="155"/>
      <c r="DQK11" s="155"/>
      <c r="DQL11" s="155"/>
      <c r="DQM11" s="155"/>
      <c r="DQN11" s="155"/>
      <c r="DQO11" s="155"/>
      <c r="DQP11" s="155"/>
      <c r="DQQ11" s="155"/>
      <c r="DQR11" s="155"/>
      <c r="DQS11" s="155"/>
      <c r="DQT11" s="155"/>
      <c r="DQU11" s="155"/>
      <c r="DQV11" s="155"/>
      <c r="DQW11" s="155"/>
      <c r="DQX11" s="155"/>
      <c r="DQY11" s="155"/>
      <c r="DQZ11" s="155"/>
      <c r="DRA11" s="155"/>
      <c r="DRB11" s="155"/>
      <c r="DRC11" s="155"/>
      <c r="DRD11" s="155"/>
      <c r="DRE11" s="155"/>
      <c r="DRF11" s="155"/>
      <c r="DRG11" s="155"/>
      <c r="DRH11" s="155"/>
      <c r="DRI11" s="155"/>
      <c r="DRJ11" s="155"/>
      <c r="DRK11" s="155"/>
      <c r="DRL11" s="155"/>
      <c r="DRM11" s="155"/>
      <c r="DRN11" s="155"/>
      <c r="DRO11" s="155"/>
      <c r="DRP11" s="155"/>
      <c r="DRQ11" s="155"/>
      <c r="DRR11" s="155"/>
      <c r="DRS11" s="155"/>
      <c r="DRT11" s="155"/>
      <c r="DRU11" s="155"/>
      <c r="DRV11" s="155"/>
      <c r="DRW11" s="155"/>
      <c r="DRX11" s="155"/>
      <c r="DRY11" s="155"/>
      <c r="DRZ11" s="155"/>
      <c r="DSA11" s="155"/>
      <c r="DSB11" s="155"/>
      <c r="DSC11" s="155"/>
      <c r="DSD11" s="155"/>
      <c r="DSE11" s="155"/>
      <c r="DSF11" s="155"/>
      <c r="DSG11" s="155"/>
      <c r="DSH11" s="155"/>
      <c r="DSI11" s="155"/>
      <c r="DSJ11" s="155"/>
      <c r="DSK11" s="155"/>
      <c r="DSL11" s="155"/>
      <c r="DSM11" s="155"/>
      <c r="DSN11" s="155"/>
      <c r="DSO11" s="155"/>
      <c r="DSP11" s="155"/>
      <c r="DSQ11" s="155"/>
      <c r="DSR11" s="155"/>
      <c r="DSS11" s="155"/>
      <c r="DST11" s="155"/>
      <c r="DSU11" s="155"/>
      <c r="DSV11" s="155"/>
      <c r="DSW11" s="155"/>
      <c r="DSX11" s="155"/>
      <c r="DSY11" s="155"/>
      <c r="DSZ11" s="155"/>
      <c r="DTA11" s="155"/>
      <c r="DTB11" s="155"/>
      <c r="DTC11" s="155"/>
      <c r="DTD11" s="155"/>
      <c r="DTE11" s="155"/>
      <c r="DTF11" s="155"/>
      <c r="DTG11" s="155"/>
      <c r="DTH11" s="155"/>
      <c r="DTI11" s="155"/>
      <c r="DTJ11" s="155"/>
      <c r="DTK11" s="155"/>
      <c r="DTL11" s="155"/>
      <c r="DTM11" s="155"/>
      <c r="DTN11" s="155"/>
      <c r="DTO11" s="155"/>
      <c r="DTP11" s="155"/>
      <c r="DTQ11" s="155"/>
      <c r="DTR11" s="155"/>
      <c r="DTS11" s="155"/>
      <c r="DTT11" s="155"/>
      <c r="DTU11" s="155"/>
      <c r="DTV11" s="155"/>
      <c r="DTW11" s="155"/>
      <c r="DTX11" s="155"/>
      <c r="DTY11" s="155"/>
      <c r="DTZ11" s="155"/>
      <c r="DUA11" s="155"/>
      <c r="DUB11" s="155"/>
      <c r="DUC11" s="155"/>
      <c r="DUD11" s="155"/>
      <c r="DUE11" s="155"/>
      <c r="DUF11" s="155"/>
      <c r="DUG11" s="155"/>
      <c r="DUH11" s="155"/>
      <c r="DUI11" s="155"/>
      <c r="DUJ11" s="155"/>
      <c r="DUK11" s="155"/>
      <c r="DUL11" s="155"/>
      <c r="DUM11" s="155"/>
      <c r="DUN11" s="155"/>
      <c r="DUO11" s="155"/>
      <c r="DUP11" s="155"/>
      <c r="DUQ11" s="155"/>
      <c r="DUR11" s="155"/>
      <c r="DUS11" s="155"/>
      <c r="DUT11" s="155"/>
      <c r="DUU11" s="155"/>
      <c r="DUV11" s="155"/>
      <c r="DUW11" s="155"/>
      <c r="DUX11" s="155"/>
      <c r="DUY11" s="155"/>
      <c r="DUZ11" s="155"/>
      <c r="DVA11" s="155"/>
      <c r="DVB11" s="155"/>
      <c r="DVC11" s="155"/>
      <c r="DVD11" s="155"/>
      <c r="DVE11" s="155"/>
      <c r="DVF11" s="155"/>
      <c r="DVG11" s="155"/>
      <c r="DVH11" s="155"/>
      <c r="DVI11" s="155"/>
      <c r="DVJ11" s="155"/>
      <c r="DVK11" s="155"/>
      <c r="DVL11" s="155"/>
      <c r="DVM11" s="155"/>
      <c r="DVN11" s="155"/>
      <c r="DVO11" s="155"/>
      <c r="DVP11" s="155"/>
      <c r="DVQ11" s="155"/>
      <c r="DVR11" s="155"/>
      <c r="DVS11" s="155"/>
      <c r="DVT11" s="155"/>
      <c r="DVU11" s="155"/>
      <c r="DVV11" s="155"/>
      <c r="DVW11" s="155"/>
      <c r="DVX11" s="155"/>
      <c r="DVY11" s="155"/>
      <c r="DVZ11" s="155"/>
      <c r="DWA11" s="155"/>
      <c r="DWB11" s="155"/>
      <c r="DWC11" s="155"/>
      <c r="DWD11" s="155"/>
      <c r="DWE11" s="155"/>
      <c r="DWF11" s="155"/>
      <c r="DWG11" s="155"/>
      <c r="DWH11" s="155"/>
      <c r="DWI11" s="155"/>
      <c r="DWJ11" s="155"/>
      <c r="DWK11" s="155"/>
      <c r="DWL11" s="155"/>
      <c r="DWM11" s="155"/>
      <c r="DWN11" s="155"/>
      <c r="DWO11" s="155"/>
      <c r="DWP11" s="155"/>
      <c r="DWQ11" s="155"/>
      <c r="DWR11" s="155"/>
      <c r="DWS11" s="155"/>
      <c r="DWT11" s="155"/>
      <c r="DWU11" s="155"/>
      <c r="DWV11" s="155"/>
      <c r="DWW11" s="155"/>
      <c r="DWX11" s="155"/>
      <c r="DWY11" s="155"/>
      <c r="DWZ11" s="155"/>
      <c r="DXA11" s="155"/>
      <c r="DXB11" s="155"/>
      <c r="DXC11" s="155"/>
      <c r="DXD11" s="155"/>
      <c r="DXE11" s="155"/>
      <c r="DXF11" s="155"/>
      <c r="DXG11" s="155"/>
      <c r="DXH11" s="155"/>
      <c r="DXI11" s="155"/>
      <c r="DXJ11" s="155"/>
      <c r="DXK11" s="155"/>
      <c r="DXL11" s="155"/>
      <c r="DXM11" s="155"/>
      <c r="DXN11" s="155"/>
      <c r="DXO11" s="155"/>
      <c r="DXP11" s="155"/>
      <c r="DXQ11" s="155"/>
      <c r="DXR11" s="155"/>
      <c r="DXS11" s="155"/>
      <c r="DXT11" s="155"/>
      <c r="DXU11" s="155"/>
      <c r="DXV11" s="155"/>
      <c r="DXW11" s="155"/>
      <c r="DXX11" s="155"/>
      <c r="DXY11" s="155"/>
      <c r="DXZ11" s="155"/>
      <c r="DYA11" s="155"/>
      <c r="DYB11" s="155"/>
      <c r="DYC11" s="155"/>
      <c r="DYD11" s="155"/>
      <c r="DYE11" s="155"/>
      <c r="DYF11" s="155"/>
      <c r="DYG11" s="155"/>
      <c r="DYH11" s="155"/>
      <c r="DYI11" s="155"/>
      <c r="DYJ11" s="155"/>
      <c r="DYK11" s="155"/>
      <c r="DYL11" s="155"/>
      <c r="DYM11" s="155"/>
      <c r="DYN11" s="155"/>
      <c r="DYO11" s="155"/>
      <c r="DYP11" s="155"/>
      <c r="DYQ11" s="155"/>
      <c r="DYR11" s="155"/>
      <c r="DYS11" s="155"/>
      <c r="DYT11" s="155"/>
      <c r="DYU11" s="155"/>
      <c r="DYV11" s="155"/>
      <c r="DYW11" s="155"/>
      <c r="DYX11" s="155"/>
      <c r="DYY11" s="155"/>
      <c r="DYZ11" s="155"/>
      <c r="DZA11" s="155"/>
      <c r="DZB11" s="155"/>
      <c r="DZC11" s="155"/>
      <c r="DZD11" s="155"/>
      <c r="DZE11" s="155"/>
      <c r="DZF11" s="155"/>
      <c r="DZG11" s="155"/>
      <c r="DZH11" s="155"/>
      <c r="DZI11" s="155"/>
      <c r="DZJ11" s="155"/>
      <c r="DZK11" s="155"/>
      <c r="DZL11" s="155"/>
      <c r="DZM11" s="155"/>
      <c r="DZN11" s="155"/>
      <c r="DZO11" s="155"/>
      <c r="DZP11" s="155"/>
      <c r="DZQ11" s="155"/>
      <c r="DZR11" s="155"/>
      <c r="DZS11" s="155"/>
      <c r="DZT11" s="155"/>
      <c r="DZU11" s="155"/>
      <c r="DZV11" s="155"/>
      <c r="DZW11" s="155"/>
      <c r="DZX11" s="155"/>
      <c r="DZY11" s="155"/>
      <c r="DZZ11" s="155"/>
      <c r="EAA11" s="155"/>
      <c r="EAB11" s="155"/>
      <c r="EAC11" s="155"/>
      <c r="EAD11" s="155"/>
      <c r="EAE11" s="155"/>
      <c r="EAF11" s="155"/>
      <c r="EAG11" s="155"/>
      <c r="EAH11" s="155"/>
      <c r="EAI11" s="155"/>
      <c r="EAJ11" s="155"/>
      <c r="EAK11" s="155"/>
      <c r="EAL11" s="155"/>
      <c r="EAM11" s="155"/>
      <c r="EAN11" s="155"/>
      <c r="EAO11" s="155"/>
      <c r="EAP11" s="155"/>
      <c r="EAQ11" s="155"/>
      <c r="EAR11" s="155"/>
      <c r="EAS11" s="155"/>
      <c r="EAT11" s="155"/>
      <c r="EAU11" s="155"/>
      <c r="EAV11" s="155"/>
      <c r="EAW11" s="155"/>
      <c r="EAX11" s="155"/>
      <c r="EAY11" s="155"/>
      <c r="EAZ11" s="155"/>
      <c r="EBA11" s="155"/>
      <c r="EBB11" s="155"/>
      <c r="EBC11" s="155"/>
      <c r="EBD11" s="155"/>
      <c r="EBE11" s="155"/>
      <c r="EBF11" s="155"/>
      <c r="EBG11" s="155"/>
      <c r="EBH11" s="155"/>
      <c r="EBI11" s="155"/>
      <c r="EBJ11" s="155"/>
      <c r="EBK11" s="155"/>
      <c r="EBL11" s="155"/>
      <c r="EBM11" s="155"/>
      <c r="EBN11" s="155"/>
      <c r="EBO11" s="155"/>
      <c r="EBP11" s="155"/>
      <c r="EBQ11" s="155"/>
      <c r="EBR11" s="155"/>
      <c r="EBS11" s="155"/>
      <c r="EBT11" s="155"/>
      <c r="EBU11" s="155"/>
      <c r="EBV11" s="155"/>
      <c r="EBW11" s="155"/>
      <c r="EBX11" s="155"/>
      <c r="EBY11" s="155"/>
      <c r="EBZ11" s="155"/>
      <c r="ECA11" s="155"/>
      <c r="ECB11" s="155"/>
      <c r="ECC11" s="155"/>
      <c r="ECD11" s="155"/>
      <c r="ECE11" s="155"/>
      <c r="ECF11" s="155"/>
      <c r="ECG11" s="155"/>
      <c r="ECH11" s="155"/>
      <c r="ECI11" s="155"/>
      <c r="ECJ11" s="155"/>
      <c r="ECK11" s="155"/>
      <c r="ECL11" s="155"/>
      <c r="ECM11" s="155"/>
      <c r="ECN11" s="155"/>
      <c r="ECO11" s="155"/>
      <c r="ECP11" s="155"/>
      <c r="ECQ11" s="155"/>
      <c r="ECR11" s="155"/>
      <c r="ECS11" s="155"/>
      <c r="ECT11" s="155"/>
      <c r="ECU11" s="155"/>
      <c r="ECV11" s="155"/>
      <c r="ECW11" s="155"/>
      <c r="ECX11" s="155"/>
      <c r="ECY11" s="155"/>
      <c r="ECZ11" s="155"/>
      <c r="EDA11" s="155"/>
      <c r="EDB11" s="155"/>
      <c r="EDC11" s="155"/>
      <c r="EDD11" s="155"/>
      <c r="EDE11" s="155"/>
      <c r="EDF11" s="155"/>
      <c r="EDG11" s="155"/>
      <c r="EDH11" s="155"/>
      <c r="EDI11" s="155"/>
      <c r="EDJ11" s="155"/>
      <c r="EDK11" s="155"/>
      <c r="EDL11" s="155"/>
      <c r="EDM11" s="155"/>
      <c r="EDN11" s="155"/>
      <c r="EDO11" s="155"/>
      <c r="EDP11" s="155"/>
      <c r="EDQ11" s="155"/>
      <c r="EDR11" s="155"/>
      <c r="EDS11" s="155"/>
      <c r="EDT11" s="155"/>
      <c r="EDU11" s="155"/>
      <c r="EDV11" s="155"/>
      <c r="EDW11" s="155"/>
      <c r="EDX11" s="155"/>
      <c r="EDY11" s="155"/>
      <c r="EDZ11" s="155"/>
      <c r="EEA11" s="155"/>
      <c r="EEB11" s="155"/>
      <c r="EEC11" s="155"/>
      <c r="EED11" s="155"/>
      <c r="EEE11" s="155"/>
      <c r="EEF11" s="155"/>
      <c r="EEG11" s="155"/>
      <c r="EEH11" s="155"/>
      <c r="EEI11" s="155"/>
      <c r="EEJ11" s="155"/>
      <c r="EEK11" s="155"/>
      <c r="EEL11" s="155"/>
      <c r="EEM11" s="155"/>
      <c r="EEN11" s="155"/>
      <c r="EEO11" s="155"/>
      <c r="EEP11" s="155"/>
      <c r="EEQ11" s="155"/>
      <c r="EER11" s="155"/>
      <c r="EES11" s="155"/>
      <c r="EET11" s="155"/>
      <c r="EEU11" s="155"/>
      <c r="EEV11" s="155"/>
      <c r="EEW11" s="155"/>
      <c r="EEX11" s="155"/>
      <c r="EEY11" s="155"/>
      <c r="EEZ11" s="155"/>
      <c r="EFA11" s="155"/>
      <c r="EFB11" s="155"/>
      <c r="EFC11" s="155"/>
      <c r="EFD11" s="155"/>
      <c r="EFE11" s="155"/>
      <c r="EFF11" s="155"/>
      <c r="EFG11" s="155"/>
      <c r="EFH11" s="155"/>
      <c r="EFI11" s="155"/>
      <c r="EFJ11" s="155"/>
      <c r="EFK11" s="155"/>
      <c r="EFL11" s="155"/>
      <c r="EFM11" s="155"/>
      <c r="EFN11" s="155"/>
      <c r="EFO11" s="155"/>
      <c r="EFP11" s="155"/>
      <c r="EFQ11" s="155"/>
      <c r="EFR11" s="155"/>
      <c r="EFS11" s="155"/>
      <c r="EFT11" s="155"/>
      <c r="EFU11" s="155"/>
      <c r="EFV11" s="155"/>
      <c r="EFW11" s="155"/>
      <c r="EFX11" s="155"/>
      <c r="EFY11" s="155"/>
      <c r="EFZ11" s="155"/>
      <c r="EGA11" s="155"/>
      <c r="EGB11" s="155"/>
      <c r="EGC11" s="155"/>
      <c r="EGD11" s="155"/>
      <c r="EGE11" s="155"/>
      <c r="EGF11" s="155"/>
      <c r="EGG11" s="155"/>
      <c r="EGH11" s="155"/>
      <c r="EGI11" s="155"/>
      <c r="EGJ11" s="155"/>
      <c r="EGK11" s="155"/>
      <c r="EGL11" s="155"/>
      <c r="EGM11" s="155"/>
      <c r="EGN11" s="155"/>
      <c r="EGO11" s="155"/>
      <c r="EGP11" s="155"/>
      <c r="EGQ11" s="155"/>
      <c r="EGR11" s="155"/>
      <c r="EGS11" s="155"/>
      <c r="EGT11" s="155"/>
      <c r="EGU11" s="155"/>
      <c r="EGV11" s="155"/>
      <c r="EGW11" s="155"/>
      <c r="EGX11" s="155"/>
      <c r="EGY11" s="155"/>
      <c r="EGZ11" s="155"/>
      <c r="EHA11" s="155"/>
      <c r="EHB11" s="155"/>
      <c r="EHC11" s="155"/>
      <c r="EHD11" s="155"/>
      <c r="EHE11" s="155"/>
      <c r="EHF11" s="155"/>
      <c r="EHG11" s="155"/>
      <c r="EHH11" s="155"/>
      <c r="EHI11" s="155"/>
      <c r="EHJ11" s="155"/>
      <c r="EHK11" s="155"/>
      <c r="EHL11" s="155"/>
      <c r="EHM11" s="155"/>
      <c r="EHN11" s="155"/>
      <c r="EHO11" s="155"/>
      <c r="EHP11" s="155"/>
      <c r="EHQ11" s="155"/>
      <c r="EHR11" s="155"/>
      <c r="EHS11" s="155"/>
      <c r="EHT11" s="155"/>
      <c r="EHU11" s="155"/>
      <c r="EHV11" s="155"/>
      <c r="EHW11" s="155"/>
      <c r="EHX11" s="155"/>
      <c r="EHY11" s="155"/>
      <c r="EHZ11" s="155"/>
      <c r="EIA11" s="155"/>
      <c r="EIB11" s="155"/>
      <c r="EIC11" s="155"/>
      <c r="EID11" s="155"/>
      <c r="EIE11" s="155"/>
      <c r="EIF11" s="155"/>
      <c r="EIG11" s="155"/>
      <c r="EIH11" s="155"/>
      <c r="EII11" s="155"/>
      <c r="EIJ11" s="155"/>
      <c r="EIK11" s="155"/>
      <c r="EIL11" s="155"/>
      <c r="EIM11" s="155"/>
      <c r="EIN11" s="155"/>
      <c r="EIO11" s="155"/>
      <c r="EIP11" s="155"/>
      <c r="EIQ11" s="155"/>
      <c r="EIR11" s="155"/>
      <c r="EIS11" s="155"/>
      <c r="EIT11" s="155"/>
      <c r="EIU11" s="155"/>
      <c r="EIV11" s="155"/>
      <c r="EIW11" s="155"/>
      <c r="EIX11" s="155"/>
      <c r="EIY11" s="155"/>
      <c r="EIZ11" s="155"/>
      <c r="EJA11" s="155"/>
      <c r="EJB11" s="155"/>
      <c r="EJC11" s="155"/>
      <c r="EJD11" s="155"/>
      <c r="EJE11" s="155"/>
      <c r="EJF11" s="155"/>
      <c r="EJG11" s="155"/>
      <c r="EJH11" s="155"/>
      <c r="EJI11" s="155"/>
      <c r="EJJ11" s="155"/>
      <c r="EJK11" s="155"/>
      <c r="EJL11" s="155"/>
      <c r="EJM11" s="155"/>
      <c r="EJN11" s="155"/>
      <c r="EJO11" s="155"/>
      <c r="EJP11" s="155"/>
      <c r="EJQ11" s="155"/>
      <c r="EJR11" s="155"/>
      <c r="EJS11" s="155"/>
      <c r="EJT11" s="155"/>
      <c r="EJU11" s="155"/>
      <c r="EJV11" s="155"/>
      <c r="EJW11" s="155"/>
      <c r="EJX11" s="155"/>
      <c r="EJY11" s="155"/>
      <c r="EJZ11" s="155"/>
      <c r="EKA11" s="155"/>
      <c r="EKB11" s="155"/>
      <c r="EKC11" s="155"/>
      <c r="EKD11" s="155"/>
      <c r="EKE11" s="155"/>
      <c r="EKF11" s="155"/>
      <c r="EKG11" s="155"/>
      <c r="EKH11" s="155"/>
      <c r="EKI11" s="155"/>
      <c r="EKJ11" s="155"/>
      <c r="EKK11" s="155"/>
      <c r="EKL11" s="155"/>
      <c r="EKM11" s="155"/>
      <c r="EKN11" s="155"/>
      <c r="EKO11" s="155"/>
      <c r="EKP11" s="155"/>
      <c r="EKQ11" s="155"/>
      <c r="EKR11" s="155"/>
      <c r="EKS11" s="155"/>
      <c r="EKT11" s="155"/>
      <c r="EKU11" s="155"/>
      <c r="EKV11" s="155"/>
      <c r="EKW11" s="155"/>
      <c r="EKX11" s="155"/>
      <c r="EKY11" s="155"/>
      <c r="EKZ11" s="155"/>
      <c r="ELA11" s="155"/>
      <c r="ELB11" s="155"/>
      <c r="ELC11" s="155"/>
      <c r="ELD11" s="155"/>
      <c r="ELE11" s="155"/>
      <c r="ELF11" s="155"/>
      <c r="ELG11" s="155"/>
      <c r="ELH11" s="155"/>
      <c r="ELI11" s="155"/>
      <c r="ELJ11" s="155"/>
      <c r="ELK11" s="155"/>
      <c r="ELL11" s="155"/>
      <c r="ELM11" s="155"/>
      <c r="ELN11" s="155"/>
      <c r="ELO11" s="155"/>
      <c r="ELP11" s="155"/>
      <c r="ELQ11" s="155"/>
      <c r="ELR11" s="155"/>
      <c r="ELS11" s="155"/>
      <c r="ELT11" s="155"/>
      <c r="ELU11" s="155"/>
      <c r="ELV11" s="155"/>
      <c r="ELW11" s="155"/>
      <c r="ELX11" s="155"/>
      <c r="ELY11" s="155"/>
      <c r="ELZ11" s="155"/>
      <c r="EMA11" s="155"/>
      <c r="EMB11" s="155"/>
      <c r="EMC11" s="155"/>
      <c r="EMD11" s="155"/>
      <c r="EME11" s="155"/>
      <c r="EMF11" s="155"/>
      <c r="EMG11" s="155"/>
      <c r="EMH11" s="155"/>
      <c r="EMI11" s="155"/>
      <c r="EMJ11" s="155"/>
      <c r="EMK11" s="155"/>
      <c r="EML11" s="155"/>
      <c r="EMM11" s="155"/>
      <c r="EMN11" s="155"/>
      <c r="EMO11" s="155"/>
      <c r="EMP11" s="155"/>
      <c r="EMQ11" s="155"/>
      <c r="EMR11" s="155"/>
      <c r="EMS11" s="155"/>
      <c r="EMT11" s="155"/>
      <c r="EMU11" s="155"/>
      <c r="EMV11" s="155"/>
      <c r="EMW11" s="155"/>
      <c r="EMX11" s="155"/>
      <c r="EMY11" s="155"/>
      <c r="EMZ11" s="155"/>
      <c r="ENA11" s="155"/>
      <c r="ENB11" s="155"/>
      <c r="ENC11" s="155"/>
      <c r="END11" s="155"/>
      <c r="ENE11" s="155"/>
      <c r="ENF11" s="155"/>
      <c r="ENG11" s="155"/>
      <c r="ENH11" s="155"/>
      <c r="ENI11" s="155"/>
      <c r="ENJ11" s="155"/>
      <c r="ENK11" s="155"/>
      <c r="ENL11" s="155"/>
      <c r="ENM11" s="155"/>
      <c r="ENN11" s="155"/>
      <c r="ENO11" s="155"/>
      <c r="ENP11" s="155"/>
      <c r="ENQ11" s="155"/>
      <c r="ENR11" s="155"/>
      <c r="ENS11" s="155"/>
      <c r="ENT11" s="155"/>
      <c r="ENU11" s="155"/>
      <c r="ENV11" s="155"/>
      <c r="ENW11" s="155"/>
      <c r="ENX11" s="155"/>
      <c r="ENY11" s="155"/>
      <c r="ENZ11" s="155"/>
      <c r="EOA11" s="155"/>
      <c r="EOB11" s="155"/>
      <c r="EOC11" s="155"/>
      <c r="EOD11" s="155"/>
      <c r="EOE11" s="155"/>
      <c r="EOF11" s="155"/>
      <c r="EOG11" s="155"/>
      <c r="EOH11" s="155"/>
      <c r="EOI11" s="155"/>
      <c r="EOJ11" s="155"/>
      <c r="EOK11" s="155"/>
      <c r="EOL11" s="155"/>
      <c r="EOM11" s="155"/>
      <c r="EON11" s="155"/>
      <c r="EOO11" s="155"/>
      <c r="EOP11" s="155"/>
      <c r="EOQ11" s="155"/>
      <c r="EOR11" s="155"/>
      <c r="EOS11" s="155"/>
      <c r="EOT11" s="155"/>
      <c r="EOU11" s="155"/>
      <c r="EOV11" s="155"/>
      <c r="EOW11" s="155"/>
      <c r="EOX11" s="155"/>
      <c r="EOY11" s="155"/>
      <c r="EOZ11" s="155"/>
      <c r="EPA11" s="155"/>
      <c r="EPB11" s="155"/>
      <c r="EPC11" s="155"/>
      <c r="EPD11" s="155"/>
      <c r="EPE11" s="155"/>
      <c r="EPF11" s="155"/>
      <c r="EPG11" s="155"/>
      <c r="EPH11" s="155"/>
      <c r="EPI11" s="155"/>
      <c r="EPJ11" s="155"/>
      <c r="EPK11" s="155"/>
      <c r="EPL11" s="155"/>
      <c r="EPM11" s="155"/>
      <c r="EPN11" s="155"/>
      <c r="EPO11" s="155"/>
      <c r="EPP11" s="155"/>
      <c r="EPQ11" s="155"/>
      <c r="EPR11" s="155"/>
      <c r="EPS11" s="155"/>
      <c r="EPT11" s="155"/>
      <c r="EPU11" s="155"/>
      <c r="EPV11" s="155"/>
      <c r="EPW11" s="155"/>
      <c r="EPX11" s="155"/>
      <c r="EPY11" s="155"/>
      <c r="EPZ11" s="155"/>
      <c r="EQA11" s="155"/>
      <c r="EQB11" s="155"/>
      <c r="EQC11" s="155"/>
      <c r="EQD11" s="155"/>
      <c r="EQE11" s="155"/>
      <c r="EQF11" s="155"/>
      <c r="EQG11" s="155"/>
      <c r="EQH11" s="155"/>
      <c r="EQI11" s="155"/>
      <c r="EQJ11" s="155"/>
      <c r="EQK11" s="155"/>
      <c r="EQL11" s="155"/>
      <c r="EQM11" s="155"/>
      <c r="EQN11" s="155"/>
      <c r="EQO11" s="155"/>
      <c r="EQP11" s="155"/>
      <c r="EQQ11" s="155"/>
      <c r="EQR11" s="155"/>
      <c r="EQS11" s="155"/>
      <c r="EQT11" s="155"/>
      <c r="EQU11" s="155"/>
      <c r="EQV11" s="155"/>
      <c r="EQW11" s="155"/>
      <c r="EQX11" s="155"/>
      <c r="EQY11" s="155"/>
      <c r="EQZ11" s="155"/>
      <c r="ERA11" s="155"/>
      <c r="ERB11" s="155"/>
      <c r="ERC11" s="155"/>
      <c r="ERD11" s="155"/>
      <c r="ERE11" s="155"/>
      <c r="ERF11" s="155"/>
      <c r="ERG11" s="155"/>
      <c r="ERH11" s="155"/>
      <c r="ERI11" s="155"/>
      <c r="ERJ11" s="155"/>
      <c r="ERK11" s="155"/>
      <c r="ERL11" s="155"/>
      <c r="ERM11" s="155"/>
      <c r="ERN11" s="155"/>
      <c r="ERO11" s="155"/>
      <c r="ERP11" s="155"/>
      <c r="ERQ11" s="155"/>
      <c r="ERR11" s="155"/>
      <c r="ERS11" s="155"/>
      <c r="ERT11" s="155"/>
      <c r="ERU11" s="155"/>
      <c r="ERV11" s="155"/>
      <c r="ERW11" s="155"/>
      <c r="ERX11" s="155"/>
      <c r="ERY11" s="155"/>
      <c r="ERZ11" s="155"/>
      <c r="ESA11" s="155"/>
      <c r="ESB11" s="155"/>
      <c r="ESC11" s="155"/>
      <c r="ESD11" s="155"/>
      <c r="ESE11" s="155"/>
      <c r="ESF11" s="155"/>
      <c r="ESG11" s="155"/>
      <c r="ESH11" s="155"/>
      <c r="ESI11" s="155"/>
      <c r="ESJ11" s="155"/>
      <c r="ESK11" s="155"/>
      <c r="ESL11" s="155"/>
      <c r="ESM11" s="155"/>
      <c r="ESN11" s="155"/>
      <c r="ESO11" s="155"/>
      <c r="ESP11" s="155"/>
      <c r="ESQ11" s="155"/>
      <c r="ESR11" s="155"/>
      <c r="ESS11" s="155"/>
      <c r="EST11" s="155"/>
      <c r="ESU11" s="155"/>
      <c r="ESV11" s="155"/>
      <c r="ESW11" s="155"/>
      <c r="ESX11" s="155"/>
      <c r="ESY11" s="155"/>
      <c r="ESZ11" s="155"/>
      <c r="ETA11" s="155"/>
      <c r="ETB11" s="155"/>
      <c r="ETC11" s="155"/>
      <c r="ETD11" s="155"/>
      <c r="ETE11" s="155"/>
      <c r="ETF11" s="155"/>
      <c r="ETG11" s="155"/>
      <c r="ETH11" s="155"/>
      <c r="ETI11" s="155"/>
      <c r="ETJ11" s="155"/>
      <c r="ETK11" s="155"/>
      <c r="ETL11" s="155"/>
      <c r="ETM11" s="155"/>
      <c r="ETN11" s="155"/>
      <c r="ETO11" s="155"/>
      <c r="ETP11" s="155"/>
      <c r="ETQ11" s="155"/>
      <c r="ETR11" s="155"/>
      <c r="ETS11" s="155"/>
      <c r="ETT11" s="155"/>
      <c r="ETU11" s="155"/>
      <c r="ETV11" s="155"/>
      <c r="ETW11" s="155"/>
      <c r="ETX11" s="155"/>
      <c r="ETY11" s="155"/>
      <c r="ETZ11" s="155"/>
      <c r="EUA11" s="155"/>
      <c r="EUB11" s="155"/>
      <c r="EUC11" s="155"/>
      <c r="EUD11" s="155"/>
      <c r="EUE11" s="155"/>
      <c r="EUF11" s="155"/>
      <c r="EUG11" s="155"/>
      <c r="EUH11" s="155"/>
      <c r="EUI11" s="155"/>
      <c r="EUJ11" s="155"/>
      <c r="EUK11" s="155"/>
      <c r="EUL11" s="155"/>
      <c r="EUM11" s="155"/>
      <c r="EUN11" s="155"/>
      <c r="EUO11" s="155"/>
      <c r="EUP11" s="155"/>
      <c r="EUQ11" s="155"/>
      <c r="EUR11" s="155"/>
      <c r="EUS11" s="155"/>
      <c r="EUT11" s="155"/>
      <c r="EUU11" s="155"/>
      <c r="EUV11" s="155"/>
      <c r="EUW11" s="155"/>
      <c r="EUX11" s="155"/>
      <c r="EUY11" s="155"/>
      <c r="EUZ11" s="155"/>
      <c r="EVA11" s="155"/>
      <c r="EVB11" s="155"/>
      <c r="EVC11" s="155"/>
      <c r="EVD11" s="155"/>
      <c r="EVE11" s="155"/>
      <c r="EVF11" s="155"/>
      <c r="EVG11" s="155"/>
      <c r="EVH11" s="155"/>
      <c r="EVI11" s="155"/>
      <c r="EVJ11" s="155"/>
      <c r="EVK11" s="155"/>
      <c r="EVL11" s="155"/>
      <c r="EVM11" s="155"/>
      <c r="EVN11" s="155"/>
      <c r="EVO11" s="155"/>
      <c r="EVP11" s="155"/>
      <c r="EVQ11" s="155"/>
      <c r="EVR11" s="155"/>
      <c r="EVS11" s="155"/>
      <c r="EVT11" s="155"/>
      <c r="EVU11" s="155"/>
      <c r="EVV11" s="155"/>
      <c r="EVW11" s="155"/>
      <c r="EVX11" s="155"/>
      <c r="EVY11" s="155"/>
      <c r="EVZ11" s="155"/>
      <c r="EWA11" s="155"/>
      <c r="EWB11" s="155"/>
      <c r="EWC11" s="155"/>
      <c r="EWD11" s="155"/>
      <c r="EWE11" s="155"/>
      <c r="EWF11" s="155"/>
      <c r="EWG11" s="155"/>
      <c r="EWH11" s="155"/>
      <c r="EWI11" s="155"/>
      <c r="EWJ11" s="155"/>
      <c r="EWK11" s="155"/>
      <c r="EWL11" s="155"/>
      <c r="EWM11" s="155"/>
      <c r="EWN11" s="155"/>
      <c r="EWO11" s="155"/>
      <c r="EWP11" s="155"/>
      <c r="EWQ11" s="155"/>
      <c r="EWR11" s="155"/>
      <c r="EWS11" s="155"/>
      <c r="EWT11" s="155"/>
      <c r="EWU11" s="155"/>
      <c r="EWV11" s="155"/>
      <c r="EWW11" s="155"/>
      <c r="EWX11" s="155"/>
      <c r="EWY11" s="155"/>
      <c r="EWZ11" s="155"/>
      <c r="EXA11" s="155"/>
      <c r="EXB11" s="155"/>
      <c r="EXC11" s="155"/>
      <c r="EXD11" s="155"/>
      <c r="EXE11" s="155"/>
      <c r="EXF11" s="155"/>
      <c r="EXG11" s="155"/>
      <c r="EXH11" s="155"/>
      <c r="EXI11" s="155"/>
      <c r="EXJ11" s="155"/>
      <c r="EXK11" s="155"/>
      <c r="EXL11" s="155"/>
      <c r="EXM11" s="155"/>
      <c r="EXN11" s="155"/>
      <c r="EXO11" s="155"/>
      <c r="EXP11" s="155"/>
      <c r="EXQ11" s="155"/>
      <c r="EXR11" s="155"/>
      <c r="EXS11" s="155"/>
      <c r="EXT11" s="155"/>
      <c r="EXU11" s="155"/>
      <c r="EXV11" s="155"/>
      <c r="EXW11" s="155"/>
      <c r="EXX11" s="155"/>
      <c r="EXY11" s="155"/>
      <c r="EXZ11" s="155"/>
      <c r="EYA11" s="155"/>
      <c r="EYB11" s="155"/>
      <c r="EYC11" s="155"/>
      <c r="EYD11" s="155"/>
      <c r="EYE11" s="155"/>
      <c r="EYF11" s="155"/>
      <c r="EYG11" s="155"/>
      <c r="EYH11" s="155"/>
      <c r="EYI11" s="155"/>
      <c r="EYJ11" s="155"/>
      <c r="EYK11" s="155"/>
      <c r="EYL11" s="155"/>
      <c r="EYM11" s="155"/>
      <c r="EYN11" s="155"/>
      <c r="EYO11" s="155"/>
      <c r="EYP11" s="155"/>
      <c r="EYQ11" s="155"/>
      <c r="EYR11" s="155"/>
      <c r="EYS11" s="155"/>
      <c r="EYT11" s="155"/>
      <c r="EYU11" s="155"/>
      <c r="EYV11" s="155"/>
      <c r="EYW11" s="155"/>
      <c r="EYX11" s="155"/>
      <c r="EYY11" s="155"/>
      <c r="EYZ11" s="155"/>
      <c r="EZA11" s="155"/>
      <c r="EZB11" s="155"/>
      <c r="EZC11" s="155"/>
      <c r="EZD11" s="155"/>
      <c r="EZE11" s="155"/>
      <c r="EZF11" s="155"/>
      <c r="EZG11" s="155"/>
      <c r="EZH11" s="155"/>
      <c r="EZI11" s="155"/>
      <c r="EZJ11" s="155"/>
      <c r="EZK11" s="155"/>
      <c r="EZL11" s="155"/>
      <c r="EZM11" s="155"/>
      <c r="EZN11" s="155"/>
      <c r="EZO11" s="155"/>
      <c r="EZP11" s="155"/>
      <c r="EZQ11" s="155"/>
      <c r="EZR11" s="155"/>
      <c r="EZS11" s="155"/>
      <c r="EZT11" s="155"/>
      <c r="EZU11" s="155"/>
      <c r="EZV11" s="155"/>
      <c r="EZW11" s="155"/>
      <c r="EZX11" s="155"/>
      <c r="EZY11" s="155"/>
      <c r="EZZ11" s="155"/>
      <c r="FAA11" s="155"/>
      <c r="FAB11" s="155"/>
      <c r="FAC11" s="155"/>
      <c r="FAD11" s="155"/>
      <c r="FAE11" s="155"/>
      <c r="FAF11" s="155"/>
      <c r="FAG11" s="155"/>
      <c r="FAH11" s="155"/>
      <c r="FAI11" s="155"/>
      <c r="FAJ11" s="155"/>
      <c r="FAK11" s="155"/>
      <c r="FAL11" s="155"/>
      <c r="FAM11" s="155"/>
      <c r="FAN11" s="155"/>
      <c r="FAO11" s="155"/>
      <c r="FAP11" s="155"/>
      <c r="FAQ11" s="155"/>
      <c r="FAR11" s="155"/>
      <c r="FAS11" s="155"/>
      <c r="FAT11" s="155"/>
      <c r="FAU11" s="155"/>
      <c r="FAV11" s="155"/>
      <c r="FAW11" s="155"/>
      <c r="FAX11" s="155"/>
      <c r="FAY11" s="155"/>
      <c r="FAZ11" s="155"/>
      <c r="FBA11" s="155"/>
      <c r="FBB11" s="155"/>
      <c r="FBC11" s="155"/>
      <c r="FBD11" s="155"/>
      <c r="FBE11" s="155"/>
      <c r="FBF11" s="155"/>
      <c r="FBG11" s="155"/>
      <c r="FBH11" s="155"/>
      <c r="FBI11" s="155"/>
      <c r="FBJ11" s="155"/>
      <c r="FBK11" s="155"/>
      <c r="FBL11" s="155"/>
      <c r="FBM11" s="155"/>
      <c r="FBN11" s="155"/>
      <c r="FBO11" s="155"/>
      <c r="FBP11" s="155"/>
      <c r="FBQ11" s="155"/>
      <c r="FBR11" s="155"/>
      <c r="FBS11" s="155"/>
      <c r="FBT11" s="155"/>
      <c r="FBU11" s="155"/>
      <c r="FBV11" s="155"/>
      <c r="FBW11" s="155"/>
      <c r="FBX11" s="155"/>
      <c r="FBY11" s="155"/>
      <c r="FBZ11" s="155"/>
      <c r="FCA11" s="155"/>
      <c r="FCB11" s="155"/>
      <c r="FCC11" s="155"/>
      <c r="FCD11" s="155"/>
      <c r="FCE11" s="155"/>
      <c r="FCF11" s="155"/>
      <c r="FCG11" s="155"/>
      <c r="FCH11" s="155"/>
      <c r="FCI11" s="155"/>
      <c r="FCJ11" s="155"/>
      <c r="FCK11" s="155"/>
      <c r="FCL11" s="155"/>
      <c r="FCM11" s="155"/>
      <c r="FCN11" s="155"/>
      <c r="FCO11" s="155"/>
      <c r="FCP11" s="155"/>
      <c r="FCQ11" s="155"/>
      <c r="FCR11" s="155"/>
      <c r="FCS11" s="155"/>
      <c r="FCT11" s="155"/>
      <c r="FCU11" s="155"/>
      <c r="FCV11" s="155"/>
      <c r="FCW11" s="155"/>
      <c r="FCX11" s="155"/>
      <c r="FCY11" s="155"/>
      <c r="FCZ11" s="155"/>
      <c r="FDA11" s="155"/>
      <c r="FDB11" s="155"/>
      <c r="FDC11" s="155"/>
      <c r="FDD11" s="155"/>
      <c r="FDE11" s="155"/>
      <c r="FDF11" s="155"/>
      <c r="FDG11" s="155"/>
      <c r="FDH11" s="155"/>
      <c r="FDI11" s="155"/>
      <c r="FDJ11" s="155"/>
      <c r="FDK11" s="155"/>
      <c r="FDL11" s="155"/>
      <c r="FDM11" s="155"/>
      <c r="FDN11" s="155"/>
      <c r="FDO11" s="155"/>
      <c r="FDP11" s="155"/>
      <c r="FDQ11" s="155"/>
      <c r="FDR11" s="155"/>
      <c r="FDS11" s="155"/>
      <c r="FDT11" s="155"/>
      <c r="FDU11" s="155"/>
      <c r="FDV11" s="155"/>
      <c r="FDW11" s="155"/>
      <c r="FDX11" s="155"/>
      <c r="FDY11" s="155"/>
      <c r="FDZ11" s="155"/>
      <c r="FEA11" s="155"/>
      <c r="FEB11" s="155"/>
      <c r="FEC11" s="155"/>
      <c r="FED11" s="155"/>
      <c r="FEE11" s="155"/>
      <c r="FEF11" s="155"/>
      <c r="FEG11" s="155"/>
      <c r="FEH11" s="155"/>
      <c r="FEI11" s="155"/>
      <c r="FEJ11" s="155"/>
      <c r="FEK11" s="155"/>
      <c r="FEL11" s="155"/>
      <c r="FEM11" s="155"/>
      <c r="FEN11" s="155"/>
      <c r="FEO11" s="155"/>
      <c r="FEP11" s="155"/>
      <c r="FEQ11" s="155"/>
      <c r="FER11" s="155"/>
      <c r="FES11" s="155"/>
      <c r="FET11" s="155"/>
      <c r="FEU11" s="155"/>
      <c r="FEV11" s="155"/>
      <c r="FEW11" s="155"/>
      <c r="FEX11" s="155"/>
      <c r="FEY11" s="155"/>
      <c r="FEZ11" s="155"/>
      <c r="FFA11" s="155"/>
      <c r="FFB11" s="155"/>
      <c r="FFC11" s="155"/>
      <c r="FFD11" s="155"/>
      <c r="FFE11" s="155"/>
      <c r="FFF11" s="155"/>
      <c r="FFG11" s="155"/>
      <c r="FFH11" s="155"/>
      <c r="FFI11" s="155"/>
      <c r="FFJ11" s="155"/>
      <c r="FFK11" s="155"/>
      <c r="FFL11" s="155"/>
      <c r="FFM11" s="155"/>
      <c r="FFN11" s="155"/>
      <c r="FFO11" s="155"/>
      <c r="FFP11" s="155"/>
      <c r="FFQ11" s="155"/>
      <c r="FFR11" s="155"/>
      <c r="FFS11" s="155"/>
      <c r="FFT11" s="155"/>
      <c r="FFU11" s="155"/>
      <c r="FFV11" s="155"/>
      <c r="FFW11" s="155"/>
      <c r="FFX11" s="155"/>
      <c r="FFY11" s="155"/>
      <c r="FFZ11" s="155"/>
      <c r="FGA11" s="155"/>
      <c r="FGB11" s="155"/>
      <c r="FGC11" s="155"/>
      <c r="FGD11" s="155"/>
      <c r="FGE11" s="155"/>
      <c r="FGF11" s="155"/>
      <c r="FGG11" s="155"/>
      <c r="FGH11" s="155"/>
      <c r="FGI11" s="155"/>
      <c r="FGJ11" s="155"/>
      <c r="FGK11" s="155"/>
      <c r="FGL11" s="155"/>
      <c r="FGM11" s="155"/>
      <c r="FGN11" s="155"/>
      <c r="FGO11" s="155"/>
      <c r="FGP11" s="155"/>
      <c r="FGQ11" s="155"/>
      <c r="FGR11" s="155"/>
      <c r="FGS11" s="155"/>
      <c r="FGT11" s="155"/>
      <c r="FGU11" s="155"/>
      <c r="FGV11" s="155"/>
      <c r="FGW11" s="155"/>
      <c r="FGX11" s="155"/>
      <c r="FGY11" s="155"/>
      <c r="FGZ11" s="155"/>
      <c r="FHA11" s="155"/>
      <c r="FHB11" s="155"/>
      <c r="FHC11" s="155"/>
      <c r="FHD11" s="155"/>
      <c r="FHE11" s="155"/>
      <c r="FHF11" s="155"/>
      <c r="FHG11" s="155"/>
      <c r="FHH11" s="155"/>
      <c r="FHI11" s="155"/>
      <c r="FHJ11" s="155"/>
      <c r="FHK11" s="155"/>
      <c r="FHL11" s="155"/>
      <c r="FHM11" s="155"/>
      <c r="FHN11" s="155"/>
      <c r="FHO11" s="155"/>
      <c r="FHP11" s="155"/>
      <c r="FHQ11" s="155"/>
      <c r="FHR11" s="155"/>
      <c r="FHS11" s="155"/>
      <c r="FHT11" s="155"/>
      <c r="FHU11" s="155"/>
      <c r="FHV11" s="155"/>
      <c r="FHW11" s="155"/>
      <c r="FHX11" s="155"/>
      <c r="FHY11" s="155"/>
      <c r="FHZ11" s="155"/>
      <c r="FIA11" s="155"/>
      <c r="FIB11" s="155"/>
      <c r="FIC11" s="155"/>
      <c r="FID11" s="155"/>
      <c r="FIE11" s="155"/>
      <c r="FIF11" s="155"/>
      <c r="FIG11" s="155"/>
      <c r="FIH11" s="155"/>
      <c r="FII11" s="155"/>
      <c r="FIJ11" s="155"/>
      <c r="FIK11" s="155"/>
      <c r="FIL11" s="155"/>
      <c r="FIM11" s="155"/>
      <c r="FIN11" s="155"/>
      <c r="FIO11" s="155"/>
      <c r="FIP11" s="155"/>
      <c r="FIQ11" s="155"/>
      <c r="FIR11" s="155"/>
      <c r="FIS11" s="155"/>
      <c r="FIT11" s="155"/>
      <c r="FIU11" s="155"/>
      <c r="FIV11" s="155"/>
      <c r="FIW11" s="155"/>
      <c r="FIX11" s="155"/>
      <c r="FIY11" s="155"/>
      <c r="FIZ11" s="155"/>
      <c r="FJA11" s="155"/>
      <c r="FJB11" s="155"/>
      <c r="FJC11" s="155"/>
      <c r="FJD11" s="155"/>
      <c r="FJE11" s="155"/>
      <c r="FJF11" s="155"/>
      <c r="FJG11" s="155"/>
      <c r="FJH11" s="155"/>
      <c r="FJI11" s="155"/>
      <c r="FJJ11" s="155"/>
      <c r="FJK11" s="155"/>
      <c r="FJL11" s="155"/>
      <c r="FJM11" s="155"/>
      <c r="FJN11" s="155"/>
      <c r="FJO11" s="155"/>
      <c r="FJP11" s="155"/>
      <c r="FJQ11" s="155"/>
      <c r="FJR11" s="155"/>
      <c r="FJS11" s="155"/>
      <c r="FJT11" s="155"/>
      <c r="FJU11" s="155"/>
      <c r="FJV11" s="155"/>
      <c r="FJW11" s="155"/>
      <c r="FJX11" s="155"/>
      <c r="FJY11" s="155"/>
      <c r="FJZ11" s="155"/>
      <c r="FKA11" s="155"/>
      <c r="FKB11" s="155"/>
      <c r="FKC11" s="155"/>
      <c r="FKD11" s="155"/>
      <c r="FKE11" s="155"/>
      <c r="FKF11" s="155"/>
      <c r="FKG11" s="155"/>
      <c r="FKH11" s="155"/>
      <c r="FKI11" s="155"/>
      <c r="FKJ11" s="155"/>
      <c r="FKK11" s="155"/>
      <c r="FKL11" s="155"/>
      <c r="FKM11" s="155"/>
      <c r="FKN11" s="155"/>
      <c r="FKO11" s="155"/>
      <c r="FKP11" s="155"/>
      <c r="FKQ11" s="155"/>
      <c r="FKR11" s="155"/>
      <c r="FKS11" s="155"/>
      <c r="FKT11" s="155"/>
      <c r="FKU11" s="155"/>
      <c r="FKV11" s="155"/>
      <c r="FKW11" s="155"/>
      <c r="FKX11" s="155"/>
      <c r="FKY11" s="155"/>
      <c r="FKZ11" s="155"/>
      <c r="FLA11" s="155"/>
      <c r="FLB11" s="155"/>
      <c r="FLC11" s="155"/>
      <c r="FLD11" s="155"/>
      <c r="FLE11" s="155"/>
      <c r="FLF11" s="155"/>
      <c r="FLG11" s="155"/>
      <c r="FLH11" s="155"/>
      <c r="FLI11" s="155"/>
      <c r="FLJ11" s="155"/>
      <c r="FLK11" s="155"/>
      <c r="FLL11" s="155"/>
      <c r="FLM11" s="155"/>
      <c r="FLN11" s="155"/>
      <c r="FLO11" s="155"/>
      <c r="FLP11" s="155"/>
      <c r="FLQ11" s="155"/>
      <c r="FLR11" s="155"/>
      <c r="FLS11" s="155"/>
      <c r="FLT11" s="155"/>
      <c r="FLU11" s="155"/>
      <c r="FLV11" s="155"/>
      <c r="FLW11" s="155"/>
      <c r="FLX11" s="155"/>
      <c r="FLY11" s="155"/>
      <c r="FLZ11" s="155"/>
      <c r="FMA11" s="155"/>
      <c r="FMB11" s="155"/>
      <c r="FMC11" s="155"/>
      <c r="FMD11" s="155"/>
      <c r="FME11" s="155"/>
      <c r="FMF11" s="155"/>
      <c r="FMG11" s="155"/>
      <c r="FMH11" s="155"/>
      <c r="FMI11" s="155"/>
      <c r="FMJ11" s="155"/>
      <c r="FMK11" s="155"/>
      <c r="FML11" s="155"/>
      <c r="FMM11" s="155"/>
      <c r="FMN11" s="155"/>
      <c r="FMO11" s="155"/>
      <c r="FMP11" s="155"/>
      <c r="FMQ11" s="155"/>
      <c r="FMR11" s="155"/>
      <c r="FMS11" s="155"/>
      <c r="FMT11" s="155"/>
      <c r="FMU11" s="155"/>
      <c r="FMV11" s="155"/>
      <c r="FMW11" s="155"/>
      <c r="FMX11" s="155"/>
      <c r="FMY11" s="155"/>
      <c r="FMZ11" s="155"/>
      <c r="FNA11" s="155"/>
      <c r="FNB11" s="155"/>
      <c r="FNC11" s="155"/>
      <c r="FND11" s="155"/>
      <c r="FNE11" s="155"/>
      <c r="FNF11" s="155"/>
      <c r="FNG11" s="155"/>
      <c r="FNH11" s="155"/>
      <c r="FNI11" s="155"/>
      <c r="FNJ11" s="155"/>
      <c r="FNK11" s="155"/>
      <c r="FNL11" s="155"/>
      <c r="FNM11" s="155"/>
      <c r="FNN11" s="155"/>
      <c r="FNO11" s="155"/>
      <c r="FNP11" s="155"/>
      <c r="FNQ11" s="155"/>
      <c r="FNR11" s="155"/>
      <c r="FNS11" s="155"/>
      <c r="FNT11" s="155"/>
      <c r="FNU11" s="155"/>
      <c r="FNV11" s="155"/>
      <c r="FNW11" s="155"/>
      <c r="FNX11" s="155"/>
      <c r="FNY11" s="155"/>
      <c r="FNZ11" s="155"/>
      <c r="FOA11" s="155"/>
      <c r="FOB11" s="155"/>
      <c r="FOC11" s="155"/>
      <c r="FOD11" s="155"/>
      <c r="FOE11" s="155"/>
      <c r="FOF11" s="155"/>
      <c r="FOG11" s="155"/>
      <c r="FOH11" s="155"/>
      <c r="FOI11" s="155"/>
      <c r="FOJ11" s="155"/>
      <c r="FOK11" s="155"/>
      <c r="FOL11" s="155"/>
      <c r="FOM11" s="155"/>
      <c r="FON11" s="155"/>
      <c r="FOO11" s="155"/>
      <c r="FOP11" s="155"/>
      <c r="FOQ11" s="155"/>
      <c r="FOR11" s="155"/>
      <c r="FOS11" s="155"/>
      <c r="FOT11" s="155"/>
      <c r="FOU11" s="155"/>
      <c r="FOV11" s="155"/>
      <c r="FOW11" s="155"/>
      <c r="FOX11" s="155"/>
      <c r="FOY11" s="155"/>
      <c r="FOZ11" s="155"/>
      <c r="FPA11" s="155"/>
      <c r="FPB11" s="155"/>
      <c r="FPC11" s="155"/>
      <c r="FPD11" s="155"/>
      <c r="FPE11" s="155"/>
      <c r="FPF11" s="155"/>
      <c r="FPG11" s="155"/>
      <c r="FPH11" s="155"/>
      <c r="FPI11" s="155"/>
      <c r="FPJ11" s="155"/>
      <c r="FPK11" s="155"/>
      <c r="FPL11" s="155"/>
      <c r="FPM11" s="155"/>
      <c r="FPN11" s="155"/>
      <c r="FPO11" s="155"/>
      <c r="FPP11" s="155"/>
      <c r="FPQ11" s="155"/>
      <c r="FPR11" s="155"/>
      <c r="FPS11" s="155"/>
      <c r="FPT11" s="155"/>
      <c r="FPU11" s="155"/>
      <c r="FPV11" s="155"/>
      <c r="FPW11" s="155"/>
      <c r="FPX11" s="155"/>
      <c r="FPY11" s="155"/>
      <c r="FPZ11" s="155"/>
      <c r="FQA11" s="155"/>
      <c r="FQB11" s="155"/>
      <c r="FQC11" s="155"/>
      <c r="FQD11" s="155"/>
      <c r="FQE11" s="155"/>
      <c r="FQF11" s="155"/>
      <c r="FQG11" s="155"/>
      <c r="FQH11" s="155"/>
      <c r="FQI11" s="155"/>
      <c r="FQJ11" s="155"/>
      <c r="FQK11" s="155"/>
      <c r="FQL11" s="155"/>
      <c r="FQM11" s="155"/>
      <c r="FQN11" s="155"/>
      <c r="FQO11" s="155"/>
      <c r="FQP11" s="155"/>
      <c r="FQQ11" s="155"/>
      <c r="FQR11" s="155"/>
      <c r="FQS11" s="155"/>
      <c r="FQT11" s="155"/>
      <c r="FQU11" s="155"/>
      <c r="FQV11" s="155"/>
      <c r="FQW11" s="155"/>
      <c r="FQX11" s="155"/>
      <c r="FQY11" s="155"/>
      <c r="FQZ11" s="155"/>
      <c r="FRA11" s="155"/>
      <c r="FRB11" s="155"/>
      <c r="FRC11" s="155"/>
      <c r="FRD11" s="155"/>
      <c r="FRE11" s="155"/>
      <c r="FRF11" s="155"/>
      <c r="FRG11" s="155"/>
      <c r="FRH11" s="155"/>
      <c r="FRI11" s="155"/>
      <c r="FRJ11" s="155"/>
      <c r="FRK11" s="155"/>
      <c r="FRL11" s="155"/>
      <c r="FRM11" s="155"/>
      <c r="FRN11" s="155"/>
      <c r="FRO11" s="155"/>
      <c r="FRP11" s="155"/>
      <c r="FRQ11" s="155"/>
      <c r="FRR11" s="155"/>
      <c r="FRS11" s="155"/>
      <c r="FRT11" s="155"/>
      <c r="FRU11" s="155"/>
      <c r="FRV11" s="155"/>
      <c r="FRW11" s="155"/>
      <c r="FRX11" s="155"/>
      <c r="FRY11" s="155"/>
      <c r="FRZ11" s="155"/>
      <c r="FSA11" s="155"/>
      <c r="FSB11" s="155"/>
      <c r="FSC11" s="155"/>
      <c r="FSD11" s="155"/>
      <c r="FSE11" s="155"/>
      <c r="FSF11" s="155"/>
      <c r="FSG11" s="155"/>
      <c r="FSH11" s="155"/>
      <c r="FSI11" s="155"/>
      <c r="FSJ11" s="155"/>
      <c r="FSK11" s="155"/>
      <c r="FSL11" s="155"/>
      <c r="FSM11" s="155"/>
      <c r="FSN11" s="155"/>
      <c r="FSO11" s="155"/>
      <c r="FSP11" s="155"/>
      <c r="FSQ11" s="155"/>
      <c r="FSR11" s="155"/>
      <c r="FSS11" s="155"/>
      <c r="FST11" s="155"/>
      <c r="FSU11" s="155"/>
      <c r="FSV11" s="155"/>
      <c r="FSW11" s="155"/>
      <c r="FSX11" s="155"/>
      <c r="FSY11" s="155"/>
      <c r="FSZ11" s="155"/>
      <c r="FTA11" s="155"/>
      <c r="FTB11" s="155"/>
      <c r="FTC11" s="155"/>
      <c r="FTD11" s="155"/>
      <c r="FTE11" s="155"/>
      <c r="FTF11" s="155"/>
      <c r="FTG11" s="155"/>
      <c r="FTH11" s="155"/>
      <c r="FTI11" s="155"/>
      <c r="FTJ11" s="155"/>
      <c r="FTK11" s="155"/>
      <c r="FTL11" s="155"/>
      <c r="FTM11" s="155"/>
      <c r="FTN11" s="155"/>
      <c r="FTO11" s="155"/>
      <c r="FTP11" s="155"/>
      <c r="FTQ11" s="155"/>
      <c r="FTR11" s="155"/>
      <c r="FTS11" s="155"/>
      <c r="FTT11" s="155"/>
      <c r="FTU11" s="155"/>
      <c r="FTV11" s="155"/>
      <c r="FTW11" s="155"/>
      <c r="FTX11" s="155"/>
      <c r="FTY11" s="155"/>
      <c r="FTZ11" s="155"/>
      <c r="FUA11" s="155"/>
      <c r="FUB11" s="155"/>
      <c r="FUC11" s="155"/>
      <c r="FUD11" s="155"/>
      <c r="FUE11" s="155"/>
      <c r="FUF11" s="155"/>
      <c r="FUG11" s="155"/>
      <c r="FUH11" s="155"/>
      <c r="FUI11" s="155"/>
      <c r="FUJ11" s="155"/>
      <c r="FUK11" s="155"/>
      <c r="FUL11" s="155"/>
      <c r="FUM11" s="155"/>
      <c r="FUN11" s="155"/>
      <c r="FUO11" s="155"/>
      <c r="FUP11" s="155"/>
      <c r="FUQ11" s="155"/>
      <c r="FUR11" s="155"/>
      <c r="FUS11" s="155"/>
      <c r="FUT11" s="155"/>
      <c r="FUU11" s="155"/>
      <c r="FUV11" s="155"/>
      <c r="FUW11" s="155"/>
      <c r="FUX11" s="155"/>
      <c r="FUY11" s="155"/>
      <c r="FUZ11" s="155"/>
      <c r="FVA11" s="155"/>
      <c r="FVB11" s="155"/>
      <c r="FVC11" s="155"/>
      <c r="FVD11" s="155"/>
      <c r="FVE11" s="155"/>
      <c r="FVF11" s="155"/>
      <c r="FVG11" s="155"/>
      <c r="FVH11" s="155"/>
      <c r="FVI11" s="155"/>
      <c r="FVJ11" s="155"/>
      <c r="FVK11" s="155"/>
      <c r="FVL11" s="155"/>
      <c r="FVM11" s="155"/>
      <c r="FVN11" s="155"/>
      <c r="FVO11" s="155"/>
      <c r="FVP11" s="155"/>
      <c r="FVQ11" s="155"/>
      <c r="FVR11" s="155"/>
      <c r="FVS11" s="155"/>
      <c r="FVT11" s="155"/>
      <c r="FVU11" s="155"/>
      <c r="FVV11" s="155"/>
      <c r="FVW11" s="155"/>
      <c r="FVX11" s="155"/>
      <c r="FVY11" s="155"/>
      <c r="FVZ11" s="155"/>
      <c r="FWA11" s="155"/>
      <c r="FWB11" s="155"/>
      <c r="FWC11" s="155"/>
      <c r="FWD11" s="155"/>
      <c r="FWE11" s="155"/>
      <c r="FWF11" s="155"/>
      <c r="FWG11" s="155"/>
      <c r="FWH11" s="155"/>
      <c r="FWI11" s="155"/>
      <c r="FWJ11" s="155"/>
      <c r="FWK11" s="155"/>
      <c r="FWL11" s="155"/>
      <c r="FWM11" s="155"/>
      <c r="FWN11" s="155"/>
      <c r="FWO11" s="155"/>
      <c r="FWP11" s="155"/>
      <c r="FWQ11" s="155"/>
      <c r="FWR11" s="155"/>
      <c r="FWS11" s="155"/>
      <c r="FWT11" s="155"/>
      <c r="FWU11" s="155"/>
      <c r="FWV11" s="155"/>
      <c r="FWW11" s="155"/>
      <c r="FWX11" s="155"/>
      <c r="FWY11" s="155"/>
      <c r="FWZ11" s="155"/>
      <c r="FXA11" s="155"/>
      <c r="FXB11" s="155"/>
      <c r="FXC11" s="155"/>
      <c r="FXD11" s="155"/>
      <c r="FXE11" s="155"/>
      <c r="FXF11" s="155"/>
      <c r="FXG11" s="155"/>
      <c r="FXH11" s="155"/>
      <c r="FXI11" s="155"/>
      <c r="FXJ11" s="155"/>
      <c r="FXK11" s="155"/>
      <c r="FXL11" s="155"/>
      <c r="FXM11" s="155"/>
      <c r="FXN11" s="155"/>
      <c r="FXO11" s="155"/>
      <c r="FXP11" s="155"/>
      <c r="FXQ11" s="155"/>
      <c r="FXR11" s="155"/>
      <c r="FXS11" s="155"/>
      <c r="FXT11" s="155"/>
      <c r="FXU11" s="155"/>
      <c r="FXV11" s="155"/>
      <c r="FXW11" s="155"/>
      <c r="FXX11" s="155"/>
      <c r="FXY11" s="155"/>
      <c r="FXZ11" s="155"/>
      <c r="FYA11" s="155"/>
      <c r="FYB11" s="155"/>
      <c r="FYC11" s="155"/>
      <c r="FYD11" s="155"/>
      <c r="FYE11" s="155"/>
      <c r="FYF11" s="155"/>
      <c r="FYG11" s="155"/>
      <c r="FYH11" s="155"/>
      <c r="FYI11" s="155"/>
      <c r="FYJ11" s="155"/>
      <c r="FYK11" s="155"/>
      <c r="FYL11" s="155"/>
      <c r="FYM11" s="155"/>
      <c r="FYN11" s="155"/>
      <c r="FYO11" s="155"/>
      <c r="FYP11" s="155"/>
      <c r="FYQ11" s="155"/>
      <c r="FYR11" s="155"/>
      <c r="FYS11" s="155"/>
      <c r="FYT11" s="155"/>
      <c r="FYU11" s="155"/>
      <c r="FYV11" s="155"/>
      <c r="FYW11" s="155"/>
      <c r="FYX11" s="155"/>
      <c r="FYY11" s="155"/>
      <c r="FYZ11" s="155"/>
      <c r="FZA11" s="155"/>
      <c r="FZB11" s="155"/>
      <c r="FZC11" s="155"/>
      <c r="FZD11" s="155"/>
      <c r="FZE11" s="155"/>
      <c r="FZF11" s="155"/>
      <c r="FZG11" s="155"/>
      <c r="FZH11" s="155"/>
      <c r="FZI11" s="155"/>
      <c r="FZJ11" s="155"/>
      <c r="FZK11" s="155"/>
      <c r="FZL11" s="155"/>
      <c r="FZM11" s="155"/>
      <c r="FZN11" s="155"/>
      <c r="FZO11" s="155"/>
      <c r="FZP11" s="155"/>
      <c r="FZQ11" s="155"/>
      <c r="FZR11" s="155"/>
      <c r="FZS11" s="155"/>
      <c r="FZT11" s="155"/>
      <c r="FZU11" s="155"/>
      <c r="FZV11" s="155"/>
      <c r="FZW11" s="155"/>
      <c r="FZX11" s="155"/>
      <c r="FZY11" s="155"/>
      <c r="FZZ11" s="155"/>
      <c r="GAA11" s="155"/>
      <c r="GAB11" s="155"/>
      <c r="GAC11" s="155"/>
      <c r="GAD11" s="155"/>
      <c r="GAE11" s="155"/>
      <c r="GAF11" s="155"/>
      <c r="GAG11" s="155"/>
      <c r="GAH11" s="155"/>
      <c r="GAI11" s="155"/>
      <c r="GAJ11" s="155"/>
      <c r="GAK11" s="155"/>
      <c r="GAL11" s="155"/>
      <c r="GAM11" s="155"/>
      <c r="GAN11" s="155"/>
      <c r="GAO11" s="155"/>
      <c r="GAP11" s="155"/>
      <c r="GAQ11" s="155"/>
      <c r="GAR11" s="155"/>
      <c r="GAS11" s="155"/>
      <c r="GAT11" s="155"/>
      <c r="GAU11" s="155"/>
      <c r="GAV11" s="155"/>
      <c r="GAW11" s="155"/>
      <c r="GAX11" s="155"/>
      <c r="GAY11" s="155"/>
      <c r="GAZ11" s="155"/>
      <c r="GBA11" s="155"/>
      <c r="GBB11" s="155"/>
      <c r="GBC11" s="155"/>
      <c r="GBD11" s="155"/>
      <c r="GBE11" s="155"/>
      <c r="GBF11" s="155"/>
      <c r="GBG11" s="155"/>
      <c r="GBH11" s="155"/>
      <c r="GBI11" s="155"/>
      <c r="GBJ11" s="155"/>
      <c r="GBK11" s="155"/>
      <c r="GBL11" s="155"/>
      <c r="GBM11" s="155"/>
      <c r="GBN11" s="155"/>
      <c r="GBO11" s="155"/>
      <c r="GBP11" s="155"/>
      <c r="GBQ11" s="155"/>
      <c r="GBR11" s="155"/>
      <c r="GBS11" s="155"/>
      <c r="GBT11" s="155"/>
      <c r="GBU11" s="155"/>
      <c r="GBV11" s="155"/>
      <c r="GBW11" s="155"/>
      <c r="GBX11" s="155"/>
      <c r="GBY11" s="155"/>
      <c r="GBZ11" s="155"/>
      <c r="GCA11" s="155"/>
      <c r="GCB11" s="155"/>
      <c r="GCC11" s="155"/>
      <c r="GCD11" s="155"/>
      <c r="GCE11" s="155"/>
      <c r="GCF11" s="155"/>
      <c r="GCG11" s="155"/>
      <c r="GCH11" s="155"/>
      <c r="GCI11" s="155"/>
      <c r="GCJ11" s="155"/>
      <c r="GCK11" s="155"/>
      <c r="GCL11" s="155"/>
      <c r="GCM11" s="155"/>
      <c r="GCN11" s="155"/>
      <c r="GCO11" s="155"/>
      <c r="GCP11" s="155"/>
      <c r="GCQ11" s="155"/>
      <c r="GCR11" s="155"/>
      <c r="GCS11" s="155"/>
      <c r="GCT11" s="155"/>
      <c r="GCU11" s="155"/>
      <c r="GCV11" s="155"/>
      <c r="GCW11" s="155"/>
      <c r="GCX11" s="155"/>
      <c r="GCY11" s="155"/>
      <c r="GCZ11" s="155"/>
      <c r="GDA11" s="155"/>
      <c r="GDB11" s="155"/>
      <c r="GDC11" s="155"/>
      <c r="GDD11" s="155"/>
      <c r="GDE11" s="155"/>
      <c r="GDF11" s="155"/>
      <c r="GDG11" s="155"/>
      <c r="GDH11" s="155"/>
      <c r="GDI11" s="155"/>
      <c r="GDJ11" s="155"/>
      <c r="GDK11" s="155"/>
      <c r="GDL11" s="155"/>
      <c r="GDM11" s="155"/>
      <c r="GDN11" s="155"/>
      <c r="GDO11" s="155"/>
      <c r="GDP11" s="155"/>
      <c r="GDQ11" s="155"/>
      <c r="GDR11" s="155"/>
      <c r="GDS11" s="155"/>
      <c r="GDT11" s="155"/>
      <c r="GDU11" s="155"/>
      <c r="GDV11" s="155"/>
      <c r="GDW11" s="155"/>
      <c r="GDX11" s="155"/>
      <c r="GDY11" s="155"/>
      <c r="GDZ11" s="155"/>
      <c r="GEA11" s="155"/>
      <c r="GEB11" s="155"/>
      <c r="GEC11" s="155"/>
      <c r="GED11" s="155"/>
      <c r="GEE11" s="155"/>
      <c r="GEF11" s="155"/>
      <c r="GEG11" s="155"/>
      <c r="GEH11" s="155"/>
      <c r="GEI11" s="155"/>
      <c r="GEJ11" s="155"/>
      <c r="GEK11" s="155"/>
      <c r="GEL11" s="155"/>
      <c r="GEM11" s="155"/>
      <c r="GEN11" s="155"/>
      <c r="GEO11" s="155"/>
      <c r="GEP11" s="155"/>
      <c r="GEQ11" s="155"/>
      <c r="GER11" s="155"/>
      <c r="GES11" s="155"/>
      <c r="GET11" s="155"/>
      <c r="GEU11" s="155"/>
      <c r="GEV11" s="155"/>
      <c r="GEW11" s="155"/>
      <c r="GEX11" s="155"/>
      <c r="GEY11" s="155"/>
      <c r="GEZ11" s="155"/>
      <c r="GFA11" s="155"/>
      <c r="GFB11" s="155"/>
      <c r="GFC11" s="155"/>
      <c r="GFD11" s="155"/>
      <c r="GFE11" s="155"/>
      <c r="GFF11" s="155"/>
      <c r="GFG11" s="155"/>
      <c r="GFH11" s="155"/>
      <c r="GFI11" s="155"/>
      <c r="GFJ11" s="155"/>
      <c r="GFK11" s="155"/>
      <c r="GFL11" s="155"/>
      <c r="GFM11" s="155"/>
      <c r="GFN11" s="155"/>
      <c r="GFO11" s="155"/>
      <c r="GFP11" s="155"/>
      <c r="GFQ11" s="155"/>
      <c r="GFR11" s="155"/>
      <c r="GFS11" s="155"/>
      <c r="GFT11" s="155"/>
      <c r="GFU11" s="155"/>
      <c r="GFV11" s="155"/>
      <c r="GFW11" s="155"/>
      <c r="GFX11" s="155"/>
      <c r="GFY11" s="155"/>
      <c r="GFZ11" s="155"/>
      <c r="GGA11" s="155"/>
      <c r="GGB11" s="155"/>
      <c r="GGC11" s="155"/>
      <c r="GGD11" s="155"/>
      <c r="GGE11" s="155"/>
      <c r="GGF11" s="155"/>
      <c r="GGG11" s="155"/>
      <c r="GGH11" s="155"/>
      <c r="GGI11" s="155"/>
      <c r="GGJ11" s="155"/>
      <c r="GGK11" s="155"/>
      <c r="GGL11" s="155"/>
      <c r="GGM11" s="155"/>
      <c r="GGN11" s="155"/>
      <c r="GGO11" s="155"/>
      <c r="GGP11" s="155"/>
      <c r="GGQ11" s="155"/>
      <c r="GGR11" s="155"/>
      <c r="GGS11" s="155"/>
      <c r="GGT11" s="155"/>
      <c r="GGU11" s="155"/>
      <c r="GGV11" s="155"/>
      <c r="GGW11" s="155"/>
      <c r="GGX11" s="155"/>
      <c r="GGY11" s="155"/>
      <c r="GGZ11" s="155"/>
      <c r="GHA11" s="155"/>
      <c r="GHB11" s="155"/>
      <c r="GHC11" s="155"/>
      <c r="GHD11" s="155"/>
      <c r="GHE11" s="155"/>
      <c r="GHF11" s="155"/>
      <c r="GHG11" s="155"/>
      <c r="GHH11" s="155"/>
      <c r="GHI11" s="155"/>
      <c r="GHJ11" s="155"/>
      <c r="GHK11" s="155"/>
      <c r="GHL11" s="155"/>
      <c r="GHM11" s="155"/>
      <c r="GHN11" s="155"/>
      <c r="GHO11" s="155"/>
      <c r="GHP11" s="155"/>
      <c r="GHQ11" s="155"/>
      <c r="GHR11" s="155"/>
      <c r="GHS11" s="155"/>
      <c r="GHT11" s="155"/>
      <c r="GHU11" s="155"/>
      <c r="GHV11" s="155"/>
      <c r="GHW11" s="155"/>
      <c r="GHX11" s="155"/>
      <c r="GHY11" s="155"/>
      <c r="GHZ11" s="155"/>
      <c r="GIA11" s="155"/>
      <c r="GIB11" s="155"/>
      <c r="GIC11" s="155"/>
      <c r="GID11" s="155"/>
      <c r="GIE11" s="155"/>
      <c r="GIF11" s="155"/>
      <c r="GIG11" s="155"/>
      <c r="GIH11" s="155"/>
      <c r="GII11" s="155"/>
      <c r="GIJ11" s="155"/>
      <c r="GIK11" s="155"/>
      <c r="GIL11" s="155"/>
      <c r="GIM11" s="155"/>
      <c r="GIN11" s="155"/>
      <c r="GIO11" s="155"/>
      <c r="GIP11" s="155"/>
      <c r="GIQ11" s="155"/>
      <c r="GIR11" s="155"/>
      <c r="GIS11" s="155"/>
      <c r="GIT11" s="155"/>
      <c r="GIU11" s="155"/>
      <c r="GIV11" s="155"/>
      <c r="GIW11" s="155"/>
      <c r="GIX11" s="155"/>
      <c r="GIY11" s="155"/>
      <c r="GIZ11" s="155"/>
      <c r="GJA11" s="155"/>
      <c r="GJB11" s="155"/>
      <c r="GJC11" s="155"/>
      <c r="GJD11" s="155"/>
      <c r="GJE11" s="155"/>
      <c r="GJF11" s="155"/>
      <c r="GJG11" s="155"/>
      <c r="GJH11" s="155"/>
      <c r="GJI11" s="155"/>
      <c r="GJJ11" s="155"/>
      <c r="GJK11" s="155"/>
      <c r="GJL11" s="155"/>
      <c r="GJM11" s="155"/>
      <c r="GJN11" s="155"/>
      <c r="GJO11" s="155"/>
      <c r="GJP11" s="155"/>
      <c r="GJQ11" s="155"/>
      <c r="GJR11" s="155"/>
      <c r="GJS11" s="155"/>
      <c r="GJT11" s="155"/>
      <c r="GJU11" s="155"/>
      <c r="GJV11" s="155"/>
      <c r="GJW11" s="155"/>
      <c r="GJX11" s="155"/>
      <c r="GJY11" s="155"/>
      <c r="GJZ11" s="155"/>
      <c r="GKA11" s="155"/>
      <c r="GKB11" s="155"/>
      <c r="GKC11" s="155"/>
      <c r="GKD11" s="155"/>
      <c r="GKE11" s="155"/>
      <c r="GKF11" s="155"/>
      <c r="GKG11" s="155"/>
      <c r="GKH11" s="155"/>
      <c r="GKI11" s="155"/>
      <c r="GKJ11" s="155"/>
      <c r="GKK11" s="155"/>
      <c r="GKL11" s="155"/>
      <c r="GKM11" s="155"/>
      <c r="GKN11" s="155"/>
      <c r="GKO11" s="155"/>
      <c r="GKP11" s="155"/>
      <c r="GKQ11" s="155"/>
      <c r="GKR11" s="155"/>
      <c r="GKS11" s="155"/>
      <c r="GKT11" s="155"/>
      <c r="GKU11" s="155"/>
      <c r="GKV11" s="155"/>
      <c r="GKW11" s="155"/>
      <c r="GKX11" s="155"/>
      <c r="GKY11" s="155"/>
      <c r="GKZ11" s="155"/>
      <c r="GLA11" s="155"/>
      <c r="GLB11" s="155"/>
      <c r="GLC11" s="155"/>
      <c r="GLD11" s="155"/>
      <c r="GLE11" s="155"/>
      <c r="GLF11" s="155"/>
      <c r="GLG11" s="155"/>
      <c r="GLH11" s="155"/>
      <c r="GLI11" s="155"/>
      <c r="GLJ11" s="155"/>
      <c r="GLK11" s="155"/>
      <c r="GLL11" s="155"/>
      <c r="GLM11" s="155"/>
      <c r="GLN11" s="155"/>
      <c r="GLO11" s="155"/>
      <c r="GLP11" s="155"/>
      <c r="GLQ11" s="155"/>
      <c r="GLR11" s="155"/>
      <c r="GLS11" s="155"/>
      <c r="GLT11" s="155"/>
      <c r="GLU11" s="155"/>
      <c r="GLV11" s="155"/>
      <c r="GLW11" s="155"/>
      <c r="GLX11" s="155"/>
      <c r="GLY11" s="155"/>
      <c r="GLZ11" s="155"/>
      <c r="GMA11" s="155"/>
      <c r="GMB11" s="155"/>
      <c r="GMC11" s="155"/>
      <c r="GMD11" s="155"/>
      <c r="GME11" s="155"/>
      <c r="GMF11" s="155"/>
      <c r="GMG11" s="155"/>
      <c r="GMH11" s="155"/>
      <c r="GMI11" s="155"/>
      <c r="GMJ11" s="155"/>
      <c r="GMK11" s="155"/>
      <c r="GML11" s="155"/>
      <c r="GMM11" s="155"/>
      <c r="GMN11" s="155"/>
      <c r="GMO11" s="155"/>
      <c r="GMP11" s="155"/>
      <c r="GMQ11" s="155"/>
      <c r="GMR11" s="155"/>
      <c r="GMS11" s="155"/>
      <c r="GMT11" s="155"/>
      <c r="GMU11" s="155"/>
      <c r="GMV11" s="155"/>
      <c r="GMW11" s="155"/>
      <c r="GMX11" s="155"/>
      <c r="GMY11" s="155"/>
      <c r="GMZ11" s="155"/>
      <c r="GNA11" s="155"/>
      <c r="GNB11" s="155"/>
      <c r="GNC11" s="155"/>
      <c r="GND11" s="155"/>
      <c r="GNE11" s="155"/>
      <c r="GNF11" s="155"/>
      <c r="GNG11" s="155"/>
      <c r="GNH11" s="155"/>
      <c r="GNI11" s="155"/>
      <c r="GNJ11" s="155"/>
      <c r="GNK11" s="155"/>
      <c r="GNL11" s="155"/>
      <c r="GNM11" s="155"/>
      <c r="GNN11" s="155"/>
      <c r="GNO11" s="155"/>
      <c r="GNP11" s="155"/>
      <c r="GNQ11" s="155"/>
      <c r="GNR11" s="155"/>
      <c r="GNS11" s="155"/>
      <c r="GNT11" s="155"/>
      <c r="GNU11" s="155"/>
      <c r="GNV11" s="155"/>
      <c r="GNW11" s="155"/>
      <c r="GNX11" s="155"/>
      <c r="GNY11" s="155"/>
      <c r="GNZ11" s="155"/>
      <c r="GOA11" s="155"/>
      <c r="GOB11" s="155"/>
      <c r="GOC11" s="155"/>
      <c r="GOD11" s="155"/>
      <c r="GOE11" s="155"/>
      <c r="GOF11" s="155"/>
      <c r="GOG11" s="155"/>
      <c r="GOH11" s="155"/>
      <c r="GOI11" s="155"/>
      <c r="GOJ11" s="155"/>
      <c r="GOK11" s="155"/>
      <c r="GOL11" s="155"/>
      <c r="GOM11" s="155"/>
      <c r="GON11" s="155"/>
      <c r="GOO11" s="155"/>
      <c r="GOP11" s="155"/>
      <c r="GOQ11" s="155"/>
      <c r="GOR11" s="155"/>
      <c r="GOS11" s="155"/>
      <c r="GOT11" s="155"/>
      <c r="GOU11" s="155"/>
      <c r="GOV11" s="155"/>
      <c r="GOW11" s="155"/>
      <c r="GOX11" s="155"/>
      <c r="GOY11" s="155"/>
      <c r="GOZ11" s="155"/>
      <c r="GPA11" s="155"/>
      <c r="GPB11" s="155"/>
      <c r="GPC11" s="155"/>
      <c r="GPD11" s="155"/>
      <c r="GPE11" s="155"/>
      <c r="GPF11" s="155"/>
      <c r="GPG11" s="155"/>
      <c r="GPH11" s="155"/>
      <c r="GPI11" s="155"/>
      <c r="GPJ11" s="155"/>
      <c r="GPK11" s="155"/>
      <c r="GPL11" s="155"/>
      <c r="GPM11" s="155"/>
      <c r="GPN11" s="155"/>
      <c r="GPO11" s="155"/>
      <c r="GPP11" s="155"/>
      <c r="GPQ11" s="155"/>
      <c r="GPR11" s="155"/>
      <c r="GPS11" s="155"/>
      <c r="GPT11" s="155"/>
      <c r="GPU11" s="155"/>
      <c r="GPV11" s="155"/>
      <c r="GPW11" s="155"/>
      <c r="GPX11" s="155"/>
      <c r="GPY11" s="155"/>
      <c r="GPZ11" s="155"/>
      <c r="GQA11" s="155"/>
      <c r="GQB11" s="155"/>
      <c r="GQC11" s="155"/>
      <c r="GQD11" s="155"/>
      <c r="GQE11" s="155"/>
      <c r="GQF11" s="155"/>
      <c r="GQG11" s="155"/>
      <c r="GQH11" s="155"/>
      <c r="GQI11" s="155"/>
      <c r="GQJ11" s="155"/>
      <c r="GQK11" s="155"/>
      <c r="GQL11" s="155"/>
      <c r="GQM11" s="155"/>
      <c r="GQN11" s="155"/>
      <c r="GQO11" s="155"/>
      <c r="GQP11" s="155"/>
      <c r="GQQ11" s="155"/>
      <c r="GQR11" s="155"/>
      <c r="GQS11" s="155"/>
      <c r="GQT11" s="155"/>
      <c r="GQU11" s="155"/>
      <c r="GQV11" s="155"/>
      <c r="GQW11" s="155"/>
      <c r="GQX11" s="155"/>
      <c r="GQY11" s="155"/>
      <c r="GQZ11" s="155"/>
      <c r="GRA11" s="155"/>
      <c r="GRB11" s="155"/>
      <c r="GRC11" s="155"/>
      <c r="GRD11" s="155"/>
      <c r="GRE11" s="155"/>
      <c r="GRF11" s="155"/>
      <c r="GRG11" s="155"/>
      <c r="GRH11" s="155"/>
      <c r="GRI11" s="155"/>
      <c r="GRJ11" s="155"/>
      <c r="GRK11" s="155"/>
      <c r="GRL11" s="155"/>
      <c r="GRM11" s="155"/>
      <c r="GRN11" s="155"/>
      <c r="GRO11" s="155"/>
      <c r="GRP11" s="155"/>
      <c r="GRQ11" s="155"/>
      <c r="GRR11" s="155"/>
      <c r="GRS11" s="155"/>
      <c r="GRT11" s="155"/>
      <c r="GRU11" s="155"/>
      <c r="GRV11" s="155"/>
      <c r="GRW11" s="155"/>
      <c r="GRX11" s="155"/>
      <c r="GRY11" s="155"/>
      <c r="GRZ11" s="155"/>
      <c r="GSA11" s="155"/>
      <c r="GSB11" s="155"/>
      <c r="GSC11" s="155"/>
      <c r="GSD11" s="155"/>
      <c r="GSE11" s="155"/>
      <c r="GSF11" s="155"/>
      <c r="GSG11" s="155"/>
      <c r="GSH11" s="155"/>
      <c r="GSI11" s="155"/>
      <c r="GSJ11" s="155"/>
      <c r="GSK11" s="155"/>
      <c r="GSL11" s="155"/>
      <c r="GSM11" s="155"/>
      <c r="GSN11" s="155"/>
      <c r="GSO11" s="155"/>
      <c r="GSP11" s="155"/>
      <c r="GSQ11" s="155"/>
      <c r="GSR11" s="155"/>
      <c r="GSS11" s="155"/>
      <c r="GST11" s="155"/>
      <c r="GSU11" s="155"/>
      <c r="GSV11" s="155"/>
      <c r="GSW11" s="155"/>
      <c r="GSX11" s="155"/>
      <c r="GSY11" s="155"/>
      <c r="GSZ11" s="155"/>
      <c r="GTA11" s="155"/>
      <c r="GTB11" s="155"/>
      <c r="GTC11" s="155"/>
      <c r="GTD11" s="155"/>
      <c r="GTE11" s="155"/>
      <c r="GTF11" s="155"/>
      <c r="GTG11" s="155"/>
      <c r="GTH11" s="155"/>
      <c r="GTI11" s="155"/>
      <c r="GTJ11" s="155"/>
      <c r="GTK11" s="155"/>
      <c r="GTL11" s="155"/>
      <c r="GTM11" s="155"/>
      <c r="GTN11" s="155"/>
      <c r="GTO11" s="155"/>
      <c r="GTP11" s="155"/>
      <c r="GTQ11" s="155"/>
      <c r="GTR11" s="155"/>
      <c r="GTS11" s="155"/>
      <c r="GTT11" s="155"/>
      <c r="GTU11" s="155"/>
      <c r="GTV11" s="155"/>
      <c r="GTW11" s="155"/>
      <c r="GTX11" s="155"/>
      <c r="GTY11" s="155"/>
      <c r="GTZ11" s="155"/>
      <c r="GUA11" s="155"/>
      <c r="GUB11" s="155"/>
      <c r="GUC11" s="155"/>
      <c r="GUD11" s="155"/>
      <c r="GUE11" s="155"/>
      <c r="GUF11" s="155"/>
      <c r="GUG11" s="155"/>
      <c r="GUH11" s="155"/>
      <c r="GUI11" s="155"/>
      <c r="GUJ11" s="155"/>
      <c r="GUK11" s="155"/>
      <c r="GUL11" s="155"/>
      <c r="GUM11" s="155"/>
      <c r="GUN11" s="155"/>
      <c r="GUO11" s="155"/>
      <c r="GUP11" s="155"/>
      <c r="GUQ11" s="155"/>
      <c r="GUR11" s="155"/>
      <c r="GUS11" s="155"/>
      <c r="GUT11" s="155"/>
      <c r="GUU11" s="155"/>
      <c r="GUV11" s="155"/>
      <c r="GUW11" s="155"/>
      <c r="GUX11" s="155"/>
      <c r="GUY11" s="155"/>
      <c r="GUZ11" s="155"/>
      <c r="GVA11" s="155"/>
      <c r="GVB11" s="155"/>
      <c r="GVC11" s="155"/>
      <c r="GVD11" s="155"/>
      <c r="GVE11" s="155"/>
      <c r="GVF11" s="155"/>
      <c r="GVG11" s="155"/>
      <c r="GVH11" s="155"/>
      <c r="GVI11" s="155"/>
      <c r="GVJ11" s="155"/>
      <c r="GVK11" s="155"/>
      <c r="GVL11" s="155"/>
      <c r="GVM11" s="155"/>
      <c r="GVN11" s="155"/>
      <c r="GVO11" s="155"/>
      <c r="GVP11" s="155"/>
      <c r="GVQ11" s="155"/>
      <c r="GVR11" s="155"/>
      <c r="GVS11" s="155"/>
      <c r="GVT11" s="155"/>
      <c r="GVU11" s="155"/>
      <c r="GVV11" s="155"/>
      <c r="GVW11" s="155"/>
      <c r="GVX11" s="155"/>
      <c r="GVY11" s="155"/>
      <c r="GVZ11" s="155"/>
      <c r="GWA11" s="155"/>
      <c r="GWB11" s="155"/>
      <c r="GWC11" s="155"/>
      <c r="GWD11" s="155"/>
      <c r="GWE11" s="155"/>
      <c r="GWF11" s="155"/>
      <c r="GWG11" s="155"/>
      <c r="GWH11" s="155"/>
      <c r="GWI11" s="155"/>
      <c r="GWJ11" s="155"/>
      <c r="GWK11" s="155"/>
      <c r="GWL11" s="155"/>
      <c r="GWM11" s="155"/>
      <c r="GWN11" s="155"/>
      <c r="GWO11" s="155"/>
      <c r="GWP11" s="155"/>
      <c r="GWQ11" s="155"/>
      <c r="GWR11" s="155"/>
      <c r="GWS11" s="155"/>
      <c r="GWT11" s="155"/>
      <c r="GWU11" s="155"/>
      <c r="GWV11" s="155"/>
      <c r="GWW11" s="155"/>
      <c r="GWX11" s="155"/>
      <c r="GWY11" s="155"/>
      <c r="GWZ11" s="155"/>
      <c r="GXA11" s="155"/>
      <c r="GXB11" s="155"/>
      <c r="GXC11" s="155"/>
      <c r="GXD11" s="155"/>
      <c r="GXE11" s="155"/>
      <c r="GXF11" s="155"/>
      <c r="GXG11" s="155"/>
      <c r="GXH11" s="155"/>
      <c r="GXI11" s="155"/>
      <c r="GXJ11" s="155"/>
      <c r="GXK11" s="155"/>
      <c r="GXL11" s="155"/>
      <c r="GXM11" s="155"/>
      <c r="GXN11" s="155"/>
      <c r="GXO11" s="155"/>
      <c r="GXP11" s="155"/>
      <c r="GXQ11" s="155"/>
      <c r="GXR11" s="155"/>
      <c r="GXS11" s="155"/>
      <c r="GXT11" s="155"/>
      <c r="GXU11" s="155"/>
      <c r="GXV11" s="155"/>
      <c r="GXW11" s="155"/>
      <c r="GXX11" s="155"/>
      <c r="GXY11" s="155"/>
      <c r="GXZ11" s="155"/>
      <c r="GYA11" s="155"/>
      <c r="GYB11" s="155"/>
      <c r="GYC11" s="155"/>
      <c r="GYD11" s="155"/>
      <c r="GYE11" s="155"/>
      <c r="GYF11" s="155"/>
      <c r="GYG11" s="155"/>
      <c r="GYH11" s="155"/>
      <c r="GYI11" s="155"/>
      <c r="GYJ11" s="155"/>
      <c r="GYK11" s="155"/>
      <c r="GYL11" s="155"/>
      <c r="GYM11" s="155"/>
      <c r="GYN11" s="155"/>
      <c r="GYO11" s="155"/>
      <c r="GYP11" s="155"/>
      <c r="GYQ11" s="155"/>
      <c r="GYR11" s="155"/>
      <c r="GYS11" s="155"/>
      <c r="GYT11" s="155"/>
      <c r="GYU11" s="155"/>
      <c r="GYV11" s="155"/>
      <c r="GYW11" s="155"/>
      <c r="GYX11" s="155"/>
      <c r="GYY11" s="155"/>
      <c r="GYZ11" s="155"/>
      <c r="GZA11" s="155"/>
      <c r="GZB11" s="155"/>
      <c r="GZC11" s="155"/>
      <c r="GZD11" s="155"/>
      <c r="GZE11" s="155"/>
      <c r="GZF11" s="155"/>
      <c r="GZG11" s="155"/>
      <c r="GZH11" s="155"/>
      <c r="GZI11" s="155"/>
      <c r="GZJ11" s="155"/>
      <c r="GZK11" s="155"/>
      <c r="GZL11" s="155"/>
      <c r="GZM11" s="155"/>
      <c r="GZN11" s="155"/>
      <c r="GZO11" s="155"/>
      <c r="GZP11" s="155"/>
      <c r="GZQ11" s="155"/>
      <c r="GZR11" s="155"/>
      <c r="GZS11" s="155"/>
      <c r="GZT11" s="155"/>
      <c r="GZU11" s="155"/>
      <c r="GZV11" s="155"/>
      <c r="GZW11" s="155"/>
      <c r="GZX11" s="155"/>
      <c r="GZY11" s="155"/>
      <c r="GZZ11" s="155"/>
      <c r="HAA11" s="155"/>
      <c r="HAB11" s="155"/>
      <c r="HAC11" s="155"/>
      <c r="HAD11" s="155"/>
      <c r="HAE11" s="155"/>
      <c r="HAF11" s="155"/>
      <c r="HAG11" s="155"/>
      <c r="HAH11" s="155"/>
      <c r="HAI11" s="155"/>
      <c r="HAJ11" s="155"/>
      <c r="HAK11" s="155"/>
      <c r="HAL11" s="155"/>
      <c r="HAM11" s="155"/>
      <c r="HAN11" s="155"/>
      <c r="HAO11" s="155"/>
      <c r="HAP11" s="155"/>
      <c r="HAQ11" s="155"/>
      <c r="HAR11" s="155"/>
      <c r="HAS11" s="155"/>
      <c r="HAT11" s="155"/>
      <c r="HAU11" s="155"/>
      <c r="HAV11" s="155"/>
      <c r="HAW11" s="155"/>
      <c r="HAX11" s="155"/>
      <c r="HAY11" s="155"/>
      <c r="HAZ11" s="155"/>
      <c r="HBA11" s="155"/>
      <c r="HBB11" s="155"/>
      <c r="HBC11" s="155"/>
      <c r="HBD11" s="155"/>
      <c r="HBE11" s="155"/>
      <c r="HBF11" s="155"/>
      <c r="HBG11" s="155"/>
      <c r="HBH11" s="155"/>
      <c r="HBI11" s="155"/>
      <c r="HBJ11" s="155"/>
      <c r="HBK11" s="155"/>
      <c r="HBL11" s="155"/>
      <c r="HBM11" s="155"/>
      <c r="HBN11" s="155"/>
      <c r="HBO11" s="155"/>
      <c r="HBP11" s="155"/>
      <c r="HBQ11" s="155"/>
      <c r="HBR11" s="155"/>
      <c r="HBS11" s="155"/>
      <c r="HBT11" s="155"/>
      <c r="HBU11" s="155"/>
      <c r="HBV11" s="155"/>
      <c r="HBW11" s="155"/>
      <c r="HBX11" s="155"/>
      <c r="HBY11" s="155"/>
      <c r="HBZ11" s="155"/>
      <c r="HCA11" s="155"/>
      <c r="HCB11" s="155"/>
      <c r="HCC11" s="155"/>
      <c r="HCD11" s="155"/>
      <c r="HCE11" s="155"/>
      <c r="HCF11" s="155"/>
      <c r="HCG11" s="155"/>
      <c r="HCH11" s="155"/>
      <c r="HCI11" s="155"/>
      <c r="HCJ11" s="155"/>
      <c r="HCK11" s="155"/>
      <c r="HCL11" s="155"/>
      <c r="HCM11" s="155"/>
      <c r="HCN11" s="155"/>
      <c r="HCO11" s="155"/>
      <c r="HCP11" s="155"/>
      <c r="HCQ11" s="155"/>
      <c r="HCR11" s="155"/>
      <c r="HCS11" s="155"/>
      <c r="HCT11" s="155"/>
      <c r="HCU11" s="155"/>
      <c r="HCV11" s="155"/>
      <c r="HCW11" s="155"/>
      <c r="HCX11" s="155"/>
      <c r="HCY11" s="155"/>
      <c r="HCZ11" s="155"/>
      <c r="HDA11" s="155"/>
      <c r="HDB11" s="155"/>
      <c r="HDC11" s="155"/>
      <c r="HDD11" s="155"/>
      <c r="HDE11" s="155"/>
      <c r="HDF11" s="155"/>
      <c r="HDG11" s="155"/>
      <c r="HDH11" s="155"/>
      <c r="HDI11" s="155"/>
      <c r="HDJ11" s="155"/>
      <c r="HDK11" s="155"/>
      <c r="HDL11" s="155"/>
      <c r="HDM11" s="155"/>
      <c r="HDN11" s="155"/>
      <c r="HDO11" s="155"/>
      <c r="HDP11" s="155"/>
      <c r="HDQ11" s="155"/>
      <c r="HDR11" s="155"/>
      <c r="HDS11" s="155"/>
      <c r="HDT11" s="155"/>
      <c r="HDU11" s="155"/>
      <c r="HDV11" s="155"/>
      <c r="HDW11" s="155"/>
      <c r="HDX11" s="155"/>
      <c r="HDY11" s="155"/>
      <c r="HDZ11" s="155"/>
      <c r="HEA11" s="155"/>
      <c r="HEB11" s="155"/>
      <c r="HEC11" s="155"/>
      <c r="HED11" s="155"/>
      <c r="HEE11" s="155"/>
      <c r="HEF11" s="155"/>
      <c r="HEG11" s="155"/>
      <c r="HEH11" s="155"/>
      <c r="HEI11" s="155"/>
      <c r="HEJ11" s="155"/>
      <c r="HEK11" s="155"/>
      <c r="HEL11" s="155"/>
      <c r="HEM11" s="155"/>
      <c r="HEN11" s="155"/>
      <c r="HEO11" s="155"/>
      <c r="HEP11" s="155"/>
      <c r="HEQ11" s="155"/>
      <c r="HER11" s="155"/>
      <c r="HES11" s="155"/>
      <c r="HET11" s="155"/>
      <c r="HEU11" s="155"/>
      <c r="HEV11" s="155"/>
      <c r="HEW11" s="155"/>
      <c r="HEX11" s="155"/>
      <c r="HEY11" s="155"/>
      <c r="HEZ11" s="155"/>
      <c r="HFA11" s="155"/>
      <c r="HFB11" s="155"/>
      <c r="HFC11" s="155"/>
      <c r="HFD11" s="155"/>
      <c r="HFE11" s="155"/>
      <c r="HFF11" s="155"/>
      <c r="HFG11" s="155"/>
      <c r="HFH11" s="155"/>
      <c r="HFI11" s="155"/>
      <c r="HFJ11" s="155"/>
      <c r="HFK11" s="155"/>
      <c r="HFL11" s="155"/>
      <c r="HFM11" s="155"/>
      <c r="HFN11" s="155"/>
      <c r="HFO11" s="155"/>
      <c r="HFP11" s="155"/>
      <c r="HFQ11" s="155"/>
      <c r="HFR11" s="155"/>
      <c r="HFS11" s="155"/>
      <c r="HFT11" s="155"/>
      <c r="HFU11" s="155"/>
      <c r="HFV11" s="155"/>
      <c r="HFW11" s="155"/>
      <c r="HFX11" s="155"/>
      <c r="HFY11" s="155"/>
      <c r="HFZ11" s="155"/>
      <c r="HGA11" s="155"/>
      <c r="HGB11" s="155"/>
      <c r="HGC11" s="155"/>
      <c r="HGD11" s="155"/>
      <c r="HGE11" s="155"/>
      <c r="HGF11" s="155"/>
      <c r="HGG11" s="155"/>
      <c r="HGH11" s="155"/>
      <c r="HGI11" s="155"/>
      <c r="HGJ11" s="155"/>
      <c r="HGK11" s="155"/>
      <c r="HGL11" s="155"/>
      <c r="HGM11" s="155"/>
      <c r="HGN11" s="155"/>
      <c r="HGO11" s="155"/>
      <c r="HGP11" s="155"/>
      <c r="HGQ11" s="155"/>
      <c r="HGR11" s="155"/>
      <c r="HGS11" s="155"/>
      <c r="HGT11" s="155"/>
      <c r="HGU11" s="155"/>
      <c r="HGV11" s="155"/>
      <c r="HGW11" s="155"/>
      <c r="HGX11" s="155"/>
      <c r="HGY11" s="155"/>
      <c r="HGZ11" s="155"/>
      <c r="HHA11" s="155"/>
      <c r="HHB11" s="155"/>
      <c r="HHC11" s="155"/>
      <c r="HHD11" s="155"/>
      <c r="HHE11" s="155"/>
      <c r="HHF11" s="155"/>
      <c r="HHG11" s="155"/>
      <c r="HHH11" s="155"/>
      <c r="HHI11" s="155"/>
      <c r="HHJ11" s="155"/>
      <c r="HHK11" s="155"/>
      <c r="HHL11" s="155"/>
      <c r="HHM11" s="155"/>
      <c r="HHN11" s="155"/>
      <c r="HHO11" s="155"/>
      <c r="HHP11" s="155"/>
      <c r="HHQ11" s="155"/>
      <c r="HHR11" s="155"/>
      <c r="HHS11" s="155"/>
      <c r="HHT11" s="155"/>
      <c r="HHU11" s="155"/>
      <c r="HHV11" s="155"/>
      <c r="HHW11" s="155"/>
      <c r="HHX11" s="155"/>
      <c r="HHY11" s="155"/>
      <c r="HHZ11" s="155"/>
      <c r="HIA11" s="155"/>
      <c r="HIB11" s="155"/>
      <c r="HIC11" s="155"/>
      <c r="HID11" s="155"/>
      <c r="HIE11" s="155"/>
      <c r="HIF11" s="155"/>
      <c r="HIG11" s="155"/>
      <c r="HIH11" s="155"/>
      <c r="HII11" s="155"/>
      <c r="HIJ11" s="155"/>
      <c r="HIK11" s="155"/>
      <c r="HIL11" s="155"/>
      <c r="HIM11" s="155"/>
      <c r="HIN11" s="155"/>
      <c r="HIO11" s="155"/>
      <c r="HIP11" s="155"/>
      <c r="HIQ11" s="155"/>
      <c r="HIR11" s="155"/>
      <c r="HIS11" s="155"/>
      <c r="HIT11" s="155"/>
      <c r="HIU11" s="155"/>
      <c r="HIV11" s="155"/>
      <c r="HIW11" s="155"/>
      <c r="HIX11" s="155"/>
      <c r="HIY11" s="155"/>
      <c r="HIZ11" s="155"/>
      <c r="HJA11" s="155"/>
      <c r="HJB11" s="155"/>
      <c r="HJC11" s="155"/>
      <c r="HJD11" s="155"/>
      <c r="HJE11" s="155"/>
      <c r="HJF11" s="155"/>
      <c r="HJG11" s="155"/>
      <c r="HJH11" s="155"/>
      <c r="HJI11" s="155"/>
      <c r="HJJ11" s="155"/>
      <c r="HJK11" s="155"/>
      <c r="HJL11" s="155"/>
      <c r="HJM11" s="155"/>
      <c r="HJN11" s="155"/>
      <c r="HJO11" s="155"/>
      <c r="HJP11" s="155"/>
      <c r="HJQ11" s="155"/>
      <c r="HJR11" s="155"/>
      <c r="HJS11" s="155"/>
      <c r="HJT11" s="155"/>
      <c r="HJU11" s="155"/>
      <c r="HJV11" s="155"/>
      <c r="HJW11" s="155"/>
      <c r="HJX11" s="155"/>
      <c r="HJY11" s="155"/>
      <c r="HJZ11" s="155"/>
      <c r="HKA11" s="155"/>
      <c r="HKB11" s="155"/>
      <c r="HKC11" s="155"/>
      <c r="HKD11" s="155"/>
      <c r="HKE11" s="155"/>
      <c r="HKF11" s="155"/>
      <c r="HKG11" s="155"/>
      <c r="HKH11" s="155"/>
      <c r="HKI11" s="155"/>
      <c r="HKJ11" s="155"/>
      <c r="HKK11" s="155"/>
      <c r="HKL11" s="155"/>
      <c r="HKM11" s="155"/>
      <c r="HKN11" s="155"/>
      <c r="HKO11" s="155"/>
      <c r="HKP11" s="155"/>
      <c r="HKQ11" s="155"/>
      <c r="HKR11" s="155"/>
      <c r="HKS11" s="155"/>
      <c r="HKT11" s="155"/>
      <c r="HKU11" s="155"/>
      <c r="HKV11" s="155"/>
      <c r="HKW11" s="155"/>
      <c r="HKX11" s="155"/>
      <c r="HKY11" s="155"/>
      <c r="HKZ11" s="155"/>
      <c r="HLA11" s="155"/>
      <c r="HLB11" s="155"/>
      <c r="HLC11" s="155"/>
      <c r="HLD11" s="155"/>
      <c r="HLE11" s="155"/>
      <c r="HLF11" s="155"/>
      <c r="HLG11" s="155"/>
      <c r="HLH11" s="155"/>
      <c r="HLI11" s="155"/>
      <c r="HLJ11" s="155"/>
      <c r="HLK11" s="155"/>
      <c r="HLL11" s="155"/>
      <c r="HLM11" s="155"/>
      <c r="HLN11" s="155"/>
      <c r="HLO11" s="155"/>
      <c r="HLP11" s="155"/>
      <c r="HLQ11" s="155"/>
      <c r="HLR11" s="155"/>
      <c r="HLS11" s="155"/>
      <c r="HLT11" s="155"/>
      <c r="HLU11" s="155"/>
      <c r="HLV11" s="155"/>
      <c r="HLW11" s="155"/>
      <c r="HLX11" s="155"/>
      <c r="HLY11" s="155"/>
      <c r="HLZ11" s="155"/>
      <c r="HMA11" s="155"/>
      <c r="HMB11" s="155"/>
      <c r="HMC11" s="155"/>
      <c r="HMD11" s="155"/>
      <c r="HME11" s="155"/>
      <c r="HMF11" s="155"/>
      <c r="HMG11" s="155"/>
      <c r="HMH11" s="155"/>
      <c r="HMI11" s="155"/>
      <c r="HMJ11" s="155"/>
      <c r="HMK11" s="155"/>
      <c r="HML11" s="155"/>
      <c r="HMM11" s="155"/>
      <c r="HMN11" s="155"/>
      <c r="HMO11" s="155"/>
      <c r="HMP11" s="155"/>
      <c r="HMQ11" s="155"/>
      <c r="HMR11" s="155"/>
      <c r="HMS11" s="155"/>
      <c r="HMT11" s="155"/>
      <c r="HMU11" s="155"/>
      <c r="HMV11" s="155"/>
      <c r="HMW11" s="155"/>
      <c r="HMX11" s="155"/>
      <c r="HMY11" s="155"/>
      <c r="HMZ11" s="155"/>
      <c r="HNA11" s="155"/>
      <c r="HNB11" s="155"/>
      <c r="HNC11" s="155"/>
      <c r="HND11" s="155"/>
      <c r="HNE11" s="155"/>
      <c r="HNF11" s="155"/>
      <c r="HNG11" s="155"/>
      <c r="HNH11" s="155"/>
      <c r="HNI11" s="155"/>
      <c r="HNJ11" s="155"/>
      <c r="HNK11" s="155"/>
      <c r="HNL11" s="155"/>
      <c r="HNM11" s="155"/>
      <c r="HNN11" s="155"/>
      <c r="HNO11" s="155"/>
      <c r="HNP11" s="155"/>
      <c r="HNQ11" s="155"/>
      <c r="HNR11" s="155"/>
      <c r="HNS11" s="155"/>
      <c r="HNT11" s="155"/>
      <c r="HNU11" s="155"/>
      <c r="HNV11" s="155"/>
      <c r="HNW11" s="155"/>
      <c r="HNX11" s="155"/>
      <c r="HNY11" s="155"/>
      <c r="HNZ11" s="155"/>
      <c r="HOA11" s="155"/>
      <c r="HOB11" s="155"/>
      <c r="HOC11" s="155"/>
      <c r="HOD11" s="155"/>
      <c r="HOE11" s="155"/>
      <c r="HOF11" s="155"/>
      <c r="HOG11" s="155"/>
      <c r="HOH11" s="155"/>
      <c r="HOI11" s="155"/>
      <c r="HOJ11" s="155"/>
      <c r="HOK11" s="155"/>
      <c r="HOL11" s="155"/>
      <c r="HOM11" s="155"/>
      <c r="HON11" s="155"/>
      <c r="HOO11" s="155"/>
      <c r="HOP11" s="155"/>
      <c r="HOQ11" s="155"/>
      <c r="HOR11" s="155"/>
      <c r="HOS11" s="155"/>
      <c r="HOT11" s="155"/>
      <c r="HOU11" s="155"/>
      <c r="HOV11" s="155"/>
      <c r="HOW11" s="155"/>
      <c r="HOX11" s="155"/>
      <c r="HOY11" s="155"/>
      <c r="HOZ11" s="155"/>
      <c r="HPA11" s="155"/>
      <c r="HPB11" s="155"/>
      <c r="HPC11" s="155"/>
      <c r="HPD11" s="155"/>
      <c r="HPE11" s="155"/>
      <c r="HPF11" s="155"/>
      <c r="HPG11" s="155"/>
      <c r="HPH11" s="155"/>
      <c r="HPI11" s="155"/>
      <c r="HPJ11" s="155"/>
      <c r="HPK11" s="155"/>
      <c r="HPL11" s="155"/>
      <c r="HPM11" s="155"/>
      <c r="HPN11" s="155"/>
      <c r="HPO11" s="155"/>
      <c r="HPP11" s="155"/>
      <c r="HPQ11" s="155"/>
      <c r="HPR11" s="155"/>
      <c r="HPS11" s="155"/>
      <c r="HPT11" s="155"/>
      <c r="HPU11" s="155"/>
      <c r="HPV11" s="155"/>
      <c r="HPW11" s="155"/>
      <c r="HPX11" s="155"/>
      <c r="HPY11" s="155"/>
      <c r="HPZ11" s="155"/>
      <c r="HQA11" s="155"/>
      <c r="HQB11" s="155"/>
      <c r="HQC11" s="155"/>
      <c r="HQD11" s="155"/>
      <c r="HQE11" s="155"/>
      <c r="HQF11" s="155"/>
      <c r="HQG11" s="155"/>
      <c r="HQH11" s="155"/>
      <c r="HQI11" s="155"/>
      <c r="HQJ11" s="155"/>
      <c r="HQK11" s="155"/>
      <c r="HQL11" s="155"/>
      <c r="HQM11" s="155"/>
      <c r="HQN11" s="155"/>
      <c r="HQO11" s="155"/>
      <c r="HQP11" s="155"/>
      <c r="HQQ11" s="155"/>
      <c r="HQR11" s="155"/>
      <c r="HQS11" s="155"/>
      <c r="HQT11" s="155"/>
      <c r="HQU11" s="155"/>
      <c r="HQV11" s="155"/>
      <c r="HQW11" s="155"/>
      <c r="HQX11" s="155"/>
      <c r="HQY11" s="155"/>
      <c r="HQZ11" s="155"/>
      <c r="HRA11" s="155"/>
      <c r="HRB11" s="155"/>
      <c r="HRC11" s="155"/>
      <c r="HRD11" s="155"/>
      <c r="HRE11" s="155"/>
      <c r="HRF11" s="155"/>
      <c r="HRG11" s="155"/>
      <c r="HRH11" s="155"/>
      <c r="HRI11" s="155"/>
      <c r="HRJ11" s="155"/>
      <c r="HRK11" s="155"/>
      <c r="HRL11" s="155"/>
      <c r="HRM11" s="155"/>
      <c r="HRN11" s="155"/>
      <c r="HRO11" s="155"/>
      <c r="HRP11" s="155"/>
      <c r="HRQ11" s="155"/>
      <c r="HRR11" s="155"/>
      <c r="HRS11" s="155"/>
      <c r="HRT11" s="155"/>
      <c r="HRU11" s="155"/>
      <c r="HRV11" s="155"/>
      <c r="HRW11" s="155"/>
      <c r="HRX11" s="155"/>
      <c r="HRY11" s="155"/>
      <c r="HRZ11" s="155"/>
      <c r="HSA11" s="155"/>
      <c r="HSB11" s="155"/>
      <c r="HSC11" s="155"/>
      <c r="HSD11" s="155"/>
      <c r="HSE11" s="155"/>
      <c r="HSF11" s="155"/>
      <c r="HSG11" s="155"/>
      <c r="HSH11" s="155"/>
      <c r="HSI11" s="155"/>
      <c r="HSJ11" s="155"/>
      <c r="HSK11" s="155"/>
      <c r="HSL11" s="155"/>
      <c r="HSM11" s="155"/>
      <c r="HSN11" s="155"/>
      <c r="HSO11" s="155"/>
      <c r="HSP11" s="155"/>
      <c r="HSQ11" s="155"/>
      <c r="HSR11" s="155"/>
      <c r="HSS11" s="155"/>
      <c r="HST11" s="155"/>
      <c r="HSU11" s="155"/>
      <c r="HSV11" s="155"/>
      <c r="HSW11" s="155"/>
      <c r="HSX11" s="155"/>
      <c r="HSY11" s="155"/>
      <c r="HSZ11" s="155"/>
      <c r="HTA11" s="155"/>
      <c r="HTB11" s="155"/>
      <c r="HTC11" s="155"/>
      <c r="HTD11" s="155"/>
      <c r="HTE11" s="155"/>
      <c r="HTF11" s="155"/>
      <c r="HTG11" s="155"/>
      <c r="HTH11" s="155"/>
      <c r="HTI11" s="155"/>
      <c r="HTJ11" s="155"/>
      <c r="HTK11" s="155"/>
      <c r="HTL11" s="155"/>
      <c r="HTM11" s="155"/>
      <c r="HTN11" s="155"/>
      <c r="HTO11" s="155"/>
      <c r="HTP11" s="155"/>
      <c r="HTQ11" s="155"/>
      <c r="HTR11" s="155"/>
      <c r="HTS11" s="155"/>
      <c r="HTT11" s="155"/>
      <c r="HTU11" s="155"/>
      <c r="HTV11" s="155"/>
      <c r="HTW11" s="155"/>
      <c r="HTX11" s="155"/>
      <c r="HTY11" s="155"/>
      <c r="HTZ11" s="155"/>
      <c r="HUA11" s="155"/>
      <c r="HUB11" s="155"/>
      <c r="HUC11" s="155"/>
      <c r="HUD11" s="155"/>
      <c r="HUE11" s="155"/>
      <c r="HUF11" s="155"/>
      <c r="HUG11" s="155"/>
      <c r="HUH11" s="155"/>
      <c r="HUI11" s="155"/>
      <c r="HUJ11" s="155"/>
      <c r="HUK11" s="155"/>
      <c r="HUL11" s="155"/>
      <c r="HUM11" s="155"/>
      <c r="HUN11" s="155"/>
      <c r="HUO11" s="155"/>
      <c r="HUP11" s="155"/>
      <c r="HUQ11" s="155"/>
      <c r="HUR11" s="155"/>
      <c r="HUS11" s="155"/>
      <c r="HUT11" s="155"/>
      <c r="HUU11" s="155"/>
      <c r="HUV11" s="155"/>
      <c r="HUW11" s="155"/>
      <c r="HUX11" s="155"/>
      <c r="HUY11" s="155"/>
      <c r="HUZ11" s="155"/>
      <c r="HVA11" s="155"/>
      <c r="HVB11" s="155"/>
      <c r="HVC11" s="155"/>
      <c r="HVD11" s="155"/>
      <c r="HVE11" s="155"/>
      <c r="HVF11" s="155"/>
      <c r="HVG11" s="155"/>
      <c r="HVH11" s="155"/>
      <c r="HVI11" s="155"/>
      <c r="HVJ11" s="155"/>
      <c r="HVK11" s="155"/>
      <c r="HVL11" s="155"/>
      <c r="HVM11" s="155"/>
      <c r="HVN11" s="155"/>
      <c r="HVO11" s="155"/>
      <c r="HVP11" s="155"/>
      <c r="HVQ11" s="155"/>
      <c r="HVR11" s="155"/>
      <c r="HVS11" s="155"/>
      <c r="HVT11" s="155"/>
      <c r="HVU11" s="155"/>
      <c r="HVV11" s="155"/>
      <c r="HVW11" s="155"/>
      <c r="HVX11" s="155"/>
      <c r="HVY11" s="155"/>
      <c r="HVZ11" s="155"/>
      <c r="HWA11" s="155"/>
      <c r="HWB11" s="155"/>
      <c r="HWC11" s="155"/>
      <c r="HWD11" s="155"/>
      <c r="HWE11" s="155"/>
      <c r="HWF11" s="155"/>
      <c r="HWG11" s="155"/>
      <c r="HWH11" s="155"/>
      <c r="HWI11" s="155"/>
      <c r="HWJ11" s="155"/>
      <c r="HWK11" s="155"/>
      <c r="HWL11" s="155"/>
      <c r="HWM11" s="155"/>
      <c r="HWN11" s="155"/>
      <c r="HWO11" s="155"/>
      <c r="HWP11" s="155"/>
      <c r="HWQ11" s="155"/>
      <c r="HWR11" s="155"/>
      <c r="HWS11" s="155"/>
      <c r="HWT11" s="155"/>
      <c r="HWU11" s="155"/>
      <c r="HWV11" s="155"/>
      <c r="HWW11" s="155"/>
      <c r="HWX11" s="155"/>
      <c r="HWY11" s="155"/>
      <c r="HWZ11" s="155"/>
      <c r="HXA11" s="155"/>
      <c r="HXB11" s="155"/>
      <c r="HXC11" s="155"/>
      <c r="HXD11" s="155"/>
      <c r="HXE11" s="155"/>
      <c r="HXF11" s="155"/>
      <c r="HXG11" s="155"/>
      <c r="HXH11" s="155"/>
      <c r="HXI11" s="155"/>
      <c r="HXJ11" s="155"/>
      <c r="HXK11" s="155"/>
      <c r="HXL11" s="155"/>
      <c r="HXM11" s="155"/>
      <c r="HXN11" s="155"/>
      <c r="HXO11" s="155"/>
      <c r="HXP11" s="155"/>
      <c r="HXQ11" s="155"/>
      <c r="HXR11" s="155"/>
      <c r="HXS11" s="155"/>
      <c r="HXT11" s="155"/>
      <c r="HXU11" s="155"/>
      <c r="HXV11" s="155"/>
      <c r="HXW11" s="155"/>
      <c r="HXX11" s="155"/>
      <c r="HXY11" s="155"/>
      <c r="HXZ11" s="155"/>
      <c r="HYA11" s="155"/>
      <c r="HYB11" s="155"/>
      <c r="HYC11" s="155"/>
      <c r="HYD11" s="155"/>
      <c r="HYE11" s="155"/>
      <c r="HYF11" s="155"/>
      <c r="HYG11" s="155"/>
      <c r="HYH11" s="155"/>
      <c r="HYI11" s="155"/>
      <c r="HYJ11" s="155"/>
      <c r="HYK11" s="155"/>
      <c r="HYL11" s="155"/>
      <c r="HYM11" s="155"/>
      <c r="HYN11" s="155"/>
      <c r="HYO11" s="155"/>
      <c r="HYP11" s="155"/>
      <c r="HYQ11" s="155"/>
      <c r="HYR11" s="155"/>
      <c r="HYS11" s="155"/>
      <c r="HYT11" s="155"/>
      <c r="HYU11" s="155"/>
      <c r="HYV11" s="155"/>
      <c r="HYW11" s="155"/>
      <c r="HYX11" s="155"/>
      <c r="HYY11" s="155"/>
      <c r="HYZ11" s="155"/>
      <c r="HZA11" s="155"/>
      <c r="HZB11" s="155"/>
      <c r="HZC11" s="155"/>
      <c r="HZD11" s="155"/>
      <c r="HZE11" s="155"/>
      <c r="HZF11" s="155"/>
      <c r="HZG11" s="155"/>
      <c r="HZH11" s="155"/>
      <c r="HZI11" s="155"/>
      <c r="HZJ11" s="155"/>
      <c r="HZK11" s="155"/>
      <c r="HZL11" s="155"/>
      <c r="HZM11" s="155"/>
      <c r="HZN11" s="155"/>
      <c r="HZO11" s="155"/>
      <c r="HZP11" s="155"/>
      <c r="HZQ11" s="155"/>
      <c r="HZR11" s="155"/>
      <c r="HZS11" s="155"/>
      <c r="HZT11" s="155"/>
      <c r="HZU11" s="155"/>
      <c r="HZV11" s="155"/>
      <c r="HZW11" s="155"/>
      <c r="HZX11" s="155"/>
      <c r="HZY11" s="155"/>
      <c r="HZZ11" s="155"/>
      <c r="IAA11" s="155"/>
      <c r="IAB11" s="155"/>
      <c r="IAC11" s="155"/>
      <c r="IAD11" s="155"/>
      <c r="IAE11" s="155"/>
      <c r="IAF11" s="155"/>
      <c r="IAG11" s="155"/>
      <c r="IAH11" s="155"/>
      <c r="IAI11" s="155"/>
      <c r="IAJ11" s="155"/>
      <c r="IAK11" s="155"/>
      <c r="IAL11" s="155"/>
      <c r="IAM11" s="155"/>
      <c r="IAN11" s="155"/>
      <c r="IAO11" s="155"/>
      <c r="IAP11" s="155"/>
      <c r="IAQ11" s="155"/>
      <c r="IAR11" s="155"/>
      <c r="IAS11" s="155"/>
      <c r="IAT11" s="155"/>
      <c r="IAU11" s="155"/>
      <c r="IAV11" s="155"/>
      <c r="IAW11" s="155"/>
      <c r="IAX11" s="155"/>
      <c r="IAY11" s="155"/>
      <c r="IAZ11" s="155"/>
      <c r="IBA11" s="155"/>
      <c r="IBB11" s="155"/>
      <c r="IBC11" s="155"/>
      <c r="IBD11" s="155"/>
      <c r="IBE11" s="155"/>
      <c r="IBF11" s="155"/>
      <c r="IBG11" s="155"/>
      <c r="IBH11" s="155"/>
      <c r="IBI11" s="155"/>
      <c r="IBJ11" s="155"/>
      <c r="IBK11" s="155"/>
      <c r="IBL11" s="155"/>
      <c r="IBM11" s="155"/>
      <c r="IBN11" s="155"/>
      <c r="IBO11" s="155"/>
      <c r="IBP11" s="155"/>
      <c r="IBQ11" s="155"/>
      <c r="IBR11" s="155"/>
      <c r="IBS11" s="155"/>
      <c r="IBT11" s="155"/>
      <c r="IBU11" s="155"/>
      <c r="IBV11" s="155"/>
      <c r="IBW11" s="155"/>
      <c r="IBX11" s="155"/>
      <c r="IBY11" s="155"/>
      <c r="IBZ11" s="155"/>
      <c r="ICA11" s="155"/>
      <c r="ICB11" s="155"/>
      <c r="ICC11" s="155"/>
      <c r="ICD11" s="155"/>
      <c r="ICE11" s="155"/>
      <c r="ICF11" s="155"/>
      <c r="ICG11" s="155"/>
      <c r="ICH11" s="155"/>
      <c r="ICI11" s="155"/>
      <c r="ICJ11" s="155"/>
      <c r="ICK11" s="155"/>
      <c r="ICL11" s="155"/>
      <c r="ICM11" s="155"/>
      <c r="ICN11" s="155"/>
      <c r="ICO11" s="155"/>
      <c r="ICP11" s="155"/>
      <c r="ICQ11" s="155"/>
      <c r="ICR11" s="155"/>
      <c r="ICS11" s="155"/>
      <c r="ICT11" s="155"/>
      <c r="ICU11" s="155"/>
      <c r="ICV11" s="155"/>
      <c r="ICW11" s="155"/>
      <c r="ICX11" s="155"/>
      <c r="ICY11" s="155"/>
      <c r="ICZ11" s="155"/>
      <c r="IDA11" s="155"/>
      <c r="IDB11" s="155"/>
      <c r="IDC11" s="155"/>
      <c r="IDD11" s="155"/>
      <c r="IDE11" s="155"/>
      <c r="IDF11" s="155"/>
      <c r="IDG11" s="155"/>
      <c r="IDH11" s="155"/>
      <c r="IDI11" s="155"/>
      <c r="IDJ11" s="155"/>
      <c r="IDK11" s="155"/>
      <c r="IDL11" s="155"/>
      <c r="IDM11" s="155"/>
      <c r="IDN11" s="155"/>
      <c r="IDO11" s="155"/>
      <c r="IDP11" s="155"/>
      <c r="IDQ11" s="155"/>
      <c r="IDR11" s="155"/>
      <c r="IDS11" s="155"/>
      <c r="IDT11" s="155"/>
      <c r="IDU11" s="155"/>
      <c r="IDV11" s="155"/>
      <c r="IDW11" s="155"/>
      <c r="IDX11" s="155"/>
      <c r="IDY11" s="155"/>
      <c r="IDZ11" s="155"/>
      <c r="IEA11" s="155"/>
      <c r="IEB11" s="155"/>
      <c r="IEC11" s="155"/>
      <c r="IED11" s="155"/>
      <c r="IEE11" s="155"/>
      <c r="IEF11" s="155"/>
      <c r="IEG11" s="155"/>
      <c r="IEH11" s="155"/>
      <c r="IEI11" s="155"/>
      <c r="IEJ11" s="155"/>
      <c r="IEK11" s="155"/>
      <c r="IEL11" s="155"/>
      <c r="IEM11" s="155"/>
      <c r="IEN11" s="155"/>
      <c r="IEO11" s="155"/>
      <c r="IEP11" s="155"/>
      <c r="IEQ11" s="155"/>
      <c r="IER11" s="155"/>
      <c r="IES11" s="155"/>
      <c r="IET11" s="155"/>
      <c r="IEU11" s="155"/>
      <c r="IEV11" s="155"/>
      <c r="IEW11" s="155"/>
      <c r="IEX11" s="155"/>
      <c r="IEY11" s="155"/>
      <c r="IEZ11" s="155"/>
      <c r="IFA11" s="155"/>
      <c r="IFB11" s="155"/>
      <c r="IFC11" s="155"/>
      <c r="IFD11" s="155"/>
      <c r="IFE11" s="155"/>
      <c r="IFF11" s="155"/>
      <c r="IFG11" s="155"/>
      <c r="IFH11" s="155"/>
      <c r="IFI11" s="155"/>
      <c r="IFJ11" s="155"/>
      <c r="IFK11" s="155"/>
      <c r="IFL11" s="155"/>
      <c r="IFM11" s="155"/>
      <c r="IFN11" s="155"/>
      <c r="IFO11" s="155"/>
      <c r="IFP11" s="155"/>
      <c r="IFQ11" s="155"/>
      <c r="IFR11" s="155"/>
      <c r="IFS11" s="155"/>
      <c r="IFT11" s="155"/>
      <c r="IFU11" s="155"/>
      <c r="IFV11" s="155"/>
      <c r="IFW11" s="155"/>
      <c r="IFX11" s="155"/>
      <c r="IFY11" s="155"/>
      <c r="IFZ11" s="155"/>
      <c r="IGA11" s="155"/>
      <c r="IGB11" s="155"/>
      <c r="IGC11" s="155"/>
      <c r="IGD11" s="155"/>
      <c r="IGE11" s="155"/>
      <c r="IGF11" s="155"/>
      <c r="IGG11" s="155"/>
      <c r="IGH11" s="155"/>
      <c r="IGI11" s="155"/>
      <c r="IGJ11" s="155"/>
      <c r="IGK11" s="155"/>
      <c r="IGL11" s="155"/>
      <c r="IGM11" s="155"/>
      <c r="IGN11" s="155"/>
      <c r="IGO11" s="155"/>
      <c r="IGP11" s="155"/>
      <c r="IGQ11" s="155"/>
      <c r="IGR11" s="155"/>
      <c r="IGS11" s="155"/>
      <c r="IGT11" s="155"/>
      <c r="IGU11" s="155"/>
      <c r="IGV11" s="155"/>
      <c r="IGW11" s="155"/>
      <c r="IGX11" s="155"/>
      <c r="IGY11" s="155"/>
      <c r="IGZ11" s="155"/>
      <c r="IHA11" s="155"/>
      <c r="IHB11" s="155"/>
      <c r="IHC11" s="155"/>
      <c r="IHD11" s="155"/>
      <c r="IHE11" s="155"/>
      <c r="IHF11" s="155"/>
      <c r="IHG11" s="155"/>
      <c r="IHH11" s="155"/>
      <c r="IHI11" s="155"/>
      <c r="IHJ11" s="155"/>
      <c r="IHK11" s="155"/>
      <c r="IHL11" s="155"/>
      <c r="IHM11" s="155"/>
      <c r="IHN11" s="155"/>
      <c r="IHO11" s="155"/>
      <c r="IHP11" s="155"/>
      <c r="IHQ11" s="155"/>
      <c r="IHR11" s="155"/>
      <c r="IHS11" s="155"/>
      <c r="IHT11" s="155"/>
      <c r="IHU11" s="155"/>
      <c r="IHV11" s="155"/>
      <c r="IHW11" s="155"/>
      <c r="IHX11" s="155"/>
      <c r="IHY11" s="155"/>
      <c r="IHZ11" s="155"/>
      <c r="IIA11" s="155"/>
      <c r="IIB11" s="155"/>
      <c r="IIC11" s="155"/>
      <c r="IID11" s="155"/>
      <c r="IIE11" s="155"/>
      <c r="IIF11" s="155"/>
      <c r="IIG11" s="155"/>
      <c r="IIH11" s="155"/>
      <c r="III11" s="155"/>
      <c r="IIJ11" s="155"/>
      <c r="IIK11" s="155"/>
      <c r="IIL11" s="155"/>
      <c r="IIM11" s="155"/>
      <c r="IIN11" s="155"/>
      <c r="IIO11" s="155"/>
      <c r="IIP11" s="155"/>
      <c r="IIQ11" s="155"/>
      <c r="IIR11" s="155"/>
      <c r="IIS11" s="155"/>
      <c r="IIT11" s="155"/>
      <c r="IIU11" s="155"/>
      <c r="IIV11" s="155"/>
      <c r="IIW11" s="155"/>
      <c r="IIX11" s="155"/>
      <c r="IIY11" s="155"/>
      <c r="IIZ11" s="155"/>
      <c r="IJA11" s="155"/>
      <c r="IJB11" s="155"/>
      <c r="IJC11" s="155"/>
      <c r="IJD11" s="155"/>
      <c r="IJE11" s="155"/>
      <c r="IJF11" s="155"/>
      <c r="IJG11" s="155"/>
      <c r="IJH11" s="155"/>
      <c r="IJI11" s="155"/>
      <c r="IJJ11" s="155"/>
      <c r="IJK11" s="155"/>
      <c r="IJL11" s="155"/>
      <c r="IJM11" s="155"/>
      <c r="IJN11" s="155"/>
      <c r="IJO11" s="155"/>
      <c r="IJP11" s="155"/>
      <c r="IJQ11" s="155"/>
      <c r="IJR11" s="155"/>
      <c r="IJS11" s="155"/>
      <c r="IJT11" s="155"/>
      <c r="IJU11" s="155"/>
      <c r="IJV11" s="155"/>
      <c r="IJW11" s="155"/>
      <c r="IJX11" s="155"/>
      <c r="IJY11" s="155"/>
      <c r="IJZ11" s="155"/>
      <c r="IKA11" s="155"/>
      <c r="IKB11" s="155"/>
      <c r="IKC11" s="155"/>
      <c r="IKD11" s="155"/>
      <c r="IKE11" s="155"/>
      <c r="IKF11" s="155"/>
      <c r="IKG11" s="155"/>
      <c r="IKH11" s="155"/>
      <c r="IKI11" s="155"/>
      <c r="IKJ11" s="155"/>
      <c r="IKK11" s="155"/>
      <c r="IKL11" s="155"/>
      <c r="IKM11" s="155"/>
      <c r="IKN11" s="155"/>
      <c r="IKO11" s="155"/>
      <c r="IKP11" s="155"/>
      <c r="IKQ11" s="155"/>
      <c r="IKR11" s="155"/>
      <c r="IKS11" s="155"/>
      <c r="IKT11" s="155"/>
      <c r="IKU11" s="155"/>
      <c r="IKV11" s="155"/>
      <c r="IKW11" s="155"/>
      <c r="IKX11" s="155"/>
      <c r="IKY11" s="155"/>
      <c r="IKZ11" s="155"/>
      <c r="ILA11" s="155"/>
      <c r="ILB11" s="155"/>
      <c r="ILC11" s="155"/>
      <c r="ILD11" s="155"/>
      <c r="ILE11" s="155"/>
      <c r="ILF11" s="155"/>
      <c r="ILG11" s="155"/>
      <c r="ILH11" s="155"/>
      <c r="ILI11" s="155"/>
      <c r="ILJ11" s="155"/>
      <c r="ILK11" s="155"/>
      <c r="ILL11" s="155"/>
      <c r="ILM11" s="155"/>
      <c r="ILN11" s="155"/>
      <c r="ILO11" s="155"/>
      <c r="ILP11" s="155"/>
      <c r="ILQ11" s="155"/>
      <c r="ILR11" s="155"/>
      <c r="ILS11" s="155"/>
      <c r="ILT11" s="155"/>
      <c r="ILU11" s="155"/>
      <c r="ILV11" s="155"/>
      <c r="ILW11" s="155"/>
      <c r="ILX11" s="155"/>
      <c r="ILY11" s="155"/>
      <c r="ILZ11" s="155"/>
      <c r="IMA11" s="155"/>
      <c r="IMB11" s="155"/>
      <c r="IMC11" s="155"/>
      <c r="IMD11" s="155"/>
      <c r="IME11" s="155"/>
      <c r="IMF11" s="155"/>
      <c r="IMG11" s="155"/>
      <c r="IMH11" s="155"/>
      <c r="IMI11" s="155"/>
      <c r="IMJ11" s="155"/>
      <c r="IMK11" s="155"/>
      <c r="IML11" s="155"/>
      <c r="IMM11" s="155"/>
      <c r="IMN11" s="155"/>
      <c r="IMO11" s="155"/>
      <c r="IMP11" s="155"/>
      <c r="IMQ11" s="155"/>
      <c r="IMR11" s="155"/>
      <c r="IMS11" s="155"/>
      <c r="IMT11" s="155"/>
      <c r="IMU11" s="155"/>
      <c r="IMV11" s="155"/>
      <c r="IMW11" s="155"/>
      <c r="IMX11" s="155"/>
      <c r="IMY11" s="155"/>
      <c r="IMZ11" s="155"/>
      <c r="INA11" s="155"/>
      <c r="INB11" s="155"/>
      <c r="INC11" s="155"/>
      <c r="IND11" s="155"/>
      <c r="INE11" s="155"/>
      <c r="INF11" s="155"/>
      <c r="ING11" s="155"/>
      <c r="INH11" s="155"/>
      <c r="INI11" s="155"/>
      <c r="INJ11" s="155"/>
      <c r="INK11" s="155"/>
      <c r="INL11" s="155"/>
      <c r="INM11" s="155"/>
      <c r="INN11" s="155"/>
      <c r="INO11" s="155"/>
      <c r="INP11" s="155"/>
      <c r="INQ11" s="155"/>
      <c r="INR11" s="155"/>
      <c r="INS11" s="155"/>
      <c r="INT11" s="155"/>
      <c r="INU11" s="155"/>
      <c r="INV11" s="155"/>
      <c r="INW11" s="155"/>
      <c r="INX11" s="155"/>
      <c r="INY11" s="155"/>
      <c r="INZ11" s="155"/>
      <c r="IOA11" s="155"/>
      <c r="IOB11" s="155"/>
      <c r="IOC11" s="155"/>
      <c r="IOD11" s="155"/>
      <c r="IOE11" s="155"/>
      <c r="IOF11" s="155"/>
      <c r="IOG11" s="155"/>
      <c r="IOH11" s="155"/>
      <c r="IOI11" s="155"/>
      <c r="IOJ11" s="155"/>
      <c r="IOK11" s="155"/>
      <c r="IOL11" s="155"/>
      <c r="IOM11" s="155"/>
      <c r="ION11" s="155"/>
      <c r="IOO11" s="155"/>
      <c r="IOP11" s="155"/>
      <c r="IOQ11" s="155"/>
      <c r="IOR11" s="155"/>
      <c r="IOS11" s="155"/>
      <c r="IOT11" s="155"/>
      <c r="IOU11" s="155"/>
      <c r="IOV11" s="155"/>
      <c r="IOW11" s="155"/>
      <c r="IOX11" s="155"/>
      <c r="IOY11" s="155"/>
      <c r="IOZ11" s="155"/>
      <c r="IPA11" s="155"/>
      <c r="IPB11" s="155"/>
      <c r="IPC11" s="155"/>
      <c r="IPD11" s="155"/>
      <c r="IPE11" s="155"/>
      <c r="IPF11" s="155"/>
      <c r="IPG11" s="155"/>
      <c r="IPH11" s="155"/>
      <c r="IPI11" s="155"/>
      <c r="IPJ11" s="155"/>
      <c r="IPK11" s="155"/>
      <c r="IPL11" s="155"/>
      <c r="IPM11" s="155"/>
      <c r="IPN11" s="155"/>
      <c r="IPO11" s="155"/>
      <c r="IPP11" s="155"/>
      <c r="IPQ11" s="155"/>
      <c r="IPR11" s="155"/>
      <c r="IPS11" s="155"/>
      <c r="IPT11" s="155"/>
      <c r="IPU11" s="155"/>
      <c r="IPV11" s="155"/>
      <c r="IPW11" s="155"/>
      <c r="IPX11" s="155"/>
      <c r="IPY11" s="155"/>
      <c r="IPZ11" s="155"/>
      <c r="IQA11" s="155"/>
      <c r="IQB11" s="155"/>
      <c r="IQC11" s="155"/>
      <c r="IQD11" s="155"/>
      <c r="IQE11" s="155"/>
      <c r="IQF11" s="155"/>
      <c r="IQG11" s="155"/>
      <c r="IQH11" s="155"/>
      <c r="IQI11" s="155"/>
      <c r="IQJ11" s="155"/>
      <c r="IQK11" s="155"/>
      <c r="IQL11" s="155"/>
      <c r="IQM11" s="155"/>
      <c r="IQN11" s="155"/>
      <c r="IQO11" s="155"/>
      <c r="IQP11" s="155"/>
      <c r="IQQ11" s="155"/>
      <c r="IQR11" s="155"/>
      <c r="IQS11" s="155"/>
      <c r="IQT11" s="155"/>
      <c r="IQU11" s="155"/>
      <c r="IQV11" s="155"/>
      <c r="IQW11" s="155"/>
      <c r="IQX11" s="155"/>
      <c r="IQY11" s="155"/>
      <c r="IQZ11" s="155"/>
      <c r="IRA11" s="155"/>
      <c r="IRB11" s="155"/>
      <c r="IRC11" s="155"/>
      <c r="IRD11" s="155"/>
      <c r="IRE11" s="155"/>
      <c r="IRF11" s="155"/>
      <c r="IRG11" s="155"/>
      <c r="IRH11" s="155"/>
      <c r="IRI11" s="155"/>
      <c r="IRJ11" s="155"/>
      <c r="IRK11" s="155"/>
      <c r="IRL11" s="155"/>
      <c r="IRM11" s="155"/>
      <c r="IRN11" s="155"/>
      <c r="IRO11" s="155"/>
      <c r="IRP11" s="155"/>
      <c r="IRQ11" s="155"/>
      <c r="IRR11" s="155"/>
      <c r="IRS11" s="155"/>
      <c r="IRT11" s="155"/>
      <c r="IRU11" s="155"/>
      <c r="IRV11" s="155"/>
      <c r="IRW11" s="155"/>
      <c r="IRX11" s="155"/>
      <c r="IRY11" s="155"/>
      <c r="IRZ11" s="155"/>
      <c r="ISA11" s="155"/>
      <c r="ISB11" s="155"/>
      <c r="ISC11" s="155"/>
      <c r="ISD11" s="155"/>
      <c r="ISE11" s="155"/>
      <c r="ISF11" s="155"/>
      <c r="ISG11" s="155"/>
      <c r="ISH11" s="155"/>
      <c r="ISI11" s="155"/>
      <c r="ISJ11" s="155"/>
      <c r="ISK11" s="155"/>
      <c r="ISL11" s="155"/>
      <c r="ISM11" s="155"/>
      <c r="ISN11" s="155"/>
      <c r="ISO11" s="155"/>
      <c r="ISP11" s="155"/>
      <c r="ISQ11" s="155"/>
      <c r="ISR11" s="155"/>
      <c r="ISS11" s="155"/>
      <c r="IST11" s="155"/>
      <c r="ISU11" s="155"/>
      <c r="ISV11" s="155"/>
      <c r="ISW11" s="155"/>
      <c r="ISX11" s="155"/>
      <c r="ISY11" s="155"/>
      <c r="ISZ11" s="155"/>
      <c r="ITA11" s="155"/>
      <c r="ITB11" s="155"/>
      <c r="ITC11" s="155"/>
      <c r="ITD11" s="155"/>
      <c r="ITE11" s="155"/>
      <c r="ITF11" s="155"/>
      <c r="ITG11" s="155"/>
      <c r="ITH11" s="155"/>
      <c r="ITI11" s="155"/>
      <c r="ITJ11" s="155"/>
      <c r="ITK11" s="155"/>
      <c r="ITL11" s="155"/>
      <c r="ITM11" s="155"/>
      <c r="ITN11" s="155"/>
      <c r="ITO11" s="155"/>
      <c r="ITP11" s="155"/>
      <c r="ITQ11" s="155"/>
      <c r="ITR11" s="155"/>
      <c r="ITS11" s="155"/>
      <c r="ITT11" s="155"/>
      <c r="ITU11" s="155"/>
      <c r="ITV11" s="155"/>
      <c r="ITW11" s="155"/>
      <c r="ITX11" s="155"/>
      <c r="ITY11" s="155"/>
      <c r="ITZ11" s="155"/>
      <c r="IUA11" s="155"/>
      <c r="IUB11" s="155"/>
      <c r="IUC11" s="155"/>
      <c r="IUD11" s="155"/>
      <c r="IUE11" s="155"/>
      <c r="IUF11" s="155"/>
      <c r="IUG11" s="155"/>
      <c r="IUH11" s="155"/>
      <c r="IUI11" s="155"/>
      <c r="IUJ11" s="155"/>
      <c r="IUK11" s="155"/>
      <c r="IUL11" s="155"/>
      <c r="IUM11" s="155"/>
      <c r="IUN11" s="155"/>
      <c r="IUO11" s="155"/>
      <c r="IUP11" s="155"/>
      <c r="IUQ11" s="155"/>
      <c r="IUR11" s="155"/>
      <c r="IUS11" s="155"/>
      <c r="IUT11" s="155"/>
      <c r="IUU11" s="155"/>
      <c r="IUV11" s="155"/>
      <c r="IUW11" s="155"/>
      <c r="IUX11" s="155"/>
      <c r="IUY11" s="155"/>
      <c r="IUZ11" s="155"/>
      <c r="IVA11" s="155"/>
      <c r="IVB11" s="155"/>
      <c r="IVC11" s="155"/>
      <c r="IVD11" s="155"/>
      <c r="IVE11" s="155"/>
      <c r="IVF11" s="155"/>
      <c r="IVG11" s="155"/>
      <c r="IVH11" s="155"/>
      <c r="IVI11" s="155"/>
      <c r="IVJ11" s="155"/>
      <c r="IVK11" s="155"/>
      <c r="IVL11" s="155"/>
      <c r="IVM11" s="155"/>
      <c r="IVN11" s="155"/>
      <c r="IVO11" s="155"/>
      <c r="IVP11" s="155"/>
      <c r="IVQ11" s="155"/>
      <c r="IVR11" s="155"/>
      <c r="IVS11" s="155"/>
      <c r="IVT11" s="155"/>
      <c r="IVU11" s="155"/>
      <c r="IVV11" s="155"/>
      <c r="IVW11" s="155"/>
      <c r="IVX11" s="155"/>
      <c r="IVY11" s="155"/>
      <c r="IVZ11" s="155"/>
      <c r="IWA11" s="155"/>
      <c r="IWB11" s="155"/>
      <c r="IWC11" s="155"/>
      <c r="IWD11" s="155"/>
      <c r="IWE11" s="155"/>
      <c r="IWF11" s="155"/>
      <c r="IWG11" s="155"/>
      <c r="IWH11" s="155"/>
      <c r="IWI11" s="155"/>
      <c r="IWJ11" s="155"/>
      <c r="IWK11" s="155"/>
      <c r="IWL11" s="155"/>
      <c r="IWM11" s="155"/>
      <c r="IWN11" s="155"/>
      <c r="IWO11" s="155"/>
      <c r="IWP11" s="155"/>
      <c r="IWQ11" s="155"/>
      <c r="IWR11" s="155"/>
      <c r="IWS11" s="155"/>
      <c r="IWT11" s="155"/>
      <c r="IWU11" s="155"/>
      <c r="IWV11" s="155"/>
      <c r="IWW11" s="155"/>
      <c r="IWX11" s="155"/>
      <c r="IWY11" s="155"/>
      <c r="IWZ11" s="155"/>
      <c r="IXA11" s="155"/>
      <c r="IXB11" s="155"/>
      <c r="IXC11" s="155"/>
      <c r="IXD11" s="155"/>
      <c r="IXE11" s="155"/>
      <c r="IXF11" s="155"/>
      <c r="IXG11" s="155"/>
      <c r="IXH11" s="155"/>
      <c r="IXI11" s="155"/>
      <c r="IXJ11" s="155"/>
      <c r="IXK11" s="155"/>
      <c r="IXL11" s="155"/>
      <c r="IXM11" s="155"/>
      <c r="IXN11" s="155"/>
      <c r="IXO11" s="155"/>
      <c r="IXP11" s="155"/>
      <c r="IXQ11" s="155"/>
      <c r="IXR11" s="155"/>
      <c r="IXS11" s="155"/>
      <c r="IXT11" s="155"/>
      <c r="IXU11" s="155"/>
      <c r="IXV11" s="155"/>
      <c r="IXW11" s="155"/>
      <c r="IXX11" s="155"/>
      <c r="IXY11" s="155"/>
      <c r="IXZ11" s="155"/>
      <c r="IYA11" s="155"/>
      <c r="IYB11" s="155"/>
      <c r="IYC11" s="155"/>
      <c r="IYD11" s="155"/>
      <c r="IYE11" s="155"/>
      <c r="IYF11" s="155"/>
      <c r="IYG11" s="155"/>
      <c r="IYH11" s="155"/>
      <c r="IYI11" s="155"/>
      <c r="IYJ11" s="155"/>
      <c r="IYK11" s="155"/>
      <c r="IYL11" s="155"/>
      <c r="IYM11" s="155"/>
      <c r="IYN11" s="155"/>
      <c r="IYO11" s="155"/>
      <c r="IYP11" s="155"/>
      <c r="IYQ11" s="155"/>
      <c r="IYR11" s="155"/>
      <c r="IYS11" s="155"/>
      <c r="IYT11" s="155"/>
      <c r="IYU11" s="155"/>
      <c r="IYV11" s="155"/>
      <c r="IYW11" s="155"/>
      <c r="IYX11" s="155"/>
      <c r="IYY11" s="155"/>
      <c r="IYZ11" s="155"/>
      <c r="IZA11" s="155"/>
      <c r="IZB11" s="155"/>
      <c r="IZC11" s="155"/>
      <c r="IZD11" s="155"/>
      <c r="IZE11" s="155"/>
      <c r="IZF11" s="155"/>
      <c r="IZG11" s="155"/>
      <c r="IZH11" s="155"/>
      <c r="IZI11" s="155"/>
      <c r="IZJ11" s="155"/>
      <c r="IZK11" s="155"/>
      <c r="IZL11" s="155"/>
      <c r="IZM11" s="155"/>
      <c r="IZN11" s="155"/>
      <c r="IZO11" s="155"/>
      <c r="IZP11" s="155"/>
      <c r="IZQ11" s="155"/>
      <c r="IZR11" s="155"/>
      <c r="IZS11" s="155"/>
      <c r="IZT11" s="155"/>
      <c r="IZU11" s="155"/>
      <c r="IZV11" s="155"/>
      <c r="IZW11" s="155"/>
      <c r="IZX11" s="155"/>
      <c r="IZY11" s="155"/>
      <c r="IZZ11" s="155"/>
      <c r="JAA11" s="155"/>
      <c r="JAB11" s="155"/>
      <c r="JAC11" s="155"/>
      <c r="JAD11" s="155"/>
      <c r="JAE11" s="155"/>
      <c r="JAF11" s="155"/>
      <c r="JAG11" s="155"/>
      <c r="JAH11" s="155"/>
      <c r="JAI11" s="155"/>
      <c r="JAJ11" s="155"/>
      <c r="JAK11" s="155"/>
      <c r="JAL11" s="155"/>
      <c r="JAM11" s="155"/>
      <c r="JAN11" s="155"/>
      <c r="JAO11" s="155"/>
      <c r="JAP11" s="155"/>
      <c r="JAQ11" s="155"/>
      <c r="JAR11" s="155"/>
      <c r="JAS11" s="155"/>
      <c r="JAT11" s="155"/>
      <c r="JAU11" s="155"/>
      <c r="JAV11" s="155"/>
      <c r="JAW11" s="155"/>
      <c r="JAX11" s="155"/>
      <c r="JAY11" s="155"/>
      <c r="JAZ11" s="155"/>
      <c r="JBA11" s="155"/>
      <c r="JBB11" s="155"/>
      <c r="JBC11" s="155"/>
      <c r="JBD11" s="155"/>
      <c r="JBE11" s="155"/>
      <c r="JBF11" s="155"/>
      <c r="JBG11" s="155"/>
      <c r="JBH11" s="155"/>
      <c r="JBI11" s="155"/>
      <c r="JBJ11" s="155"/>
      <c r="JBK11" s="155"/>
      <c r="JBL11" s="155"/>
      <c r="JBM11" s="155"/>
      <c r="JBN11" s="155"/>
      <c r="JBO11" s="155"/>
      <c r="JBP11" s="155"/>
      <c r="JBQ11" s="155"/>
      <c r="JBR11" s="155"/>
      <c r="JBS11" s="155"/>
      <c r="JBT11" s="155"/>
      <c r="JBU11" s="155"/>
      <c r="JBV11" s="155"/>
      <c r="JBW11" s="155"/>
      <c r="JBX11" s="155"/>
      <c r="JBY11" s="155"/>
      <c r="JBZ11" s="155"/>
      <c r="JCA11" s="155"/>
      <c r="JCB11" s="155"/>
      <c r="JCC11" s="155"/>
      <c r="JCD11" s="155"/>
      <c r="JCE11" s="155"/>
      <c r="JCF11" s="155"/>
      <c r="JCG11" s="155"/>
      <c r="JCH11" s="155"/>
      <c r="JCI11" s="155"/>
      <c r="JCJ11" s="155"/>
      <c r="JCK11" s="155"/>
      <c r="JCL11" s="155"/>
      <c r="JCM11" s="155"/>
      <c r="JCN11" s="155"/>
      <c r="JCO11" s="155"/>
      <c r="JCP11" s="155"/>
      <c r="JCQ11" s="155"/>
      <c r="JCR11" s="155"/>
      <c r="JCS11" s="155"/>
      <c r="JCT11" s="155"/>
      <c r="JCU11" s="155"/>
      <c r="JCV11" s="155"/>
      <c r="JCW11" s="155"/>
      <c r="JCX11" s="155"/>
      <c r="JCY11" s="155"/>
      <c r="JCZ11" s="155"/>
      <c r="JDA11" s="155"/>
      <c r="JDB11" s="155"/>
      <c r="JDC11" s="155"/>
      <c r="JDD11" s="155"/>
      <c r="JDE11" s="155"/>
      <c r="JDF11" s="155"/>
      <c r="JDG11" s="155"/>
      <c r="JDH11" s="155"/>
      <c r="JDI11" s="155"/>
      <c r="JDJ11" s="155"/>
      <c r="JDK11" s="155"/>
      <c r="JDL11" s="155"/>
      <c r="JDM11" s="155"/>
      <c r="JDN11" s="155"/>
      <c r="JDO11" s="155"/>
      <c r="JDP11" s="155"/>
      <c r="JDQ11" s="155"/>
      <c r="JDR11" s="155"/>
      <c r="JDS11" s="155"/>
      <c r="JDT11" s="155"/>
      <c r="JDU11" s="155"/>
      <c r="JDV11" s="155"/>
      <c r="JDW11" s="155"/>
      <c r="JDX11" s="155"/>
      <c r="JDY11" s="155"/>
      <c r="JDZ11" s="155"/>
      <c r="JEA11" s="155"/>
      <c r="JEB11" s="155"/>
      <c r="JEC11" s="155"/>
      <c r="JED11" s="155"/>
      <c r="JEE11" s="155"/>
      <c r="JEF11" s="155"/>
      <c r="JEG11" s="155"/>
      <c r="JEH11" s="155"/>
      <c r="JEI11" s="155"/>
      <c r="JEJ11" s="155"/>
      <c r="JEK11" s="155"/>
      <c r="JEL11" s="155"/>
      <c r="JEM11" s="155"/>
      <c r="JEN11" s="155"/>
      <c r="JEO11" s="155"/>
      <c r="JEP11" s="155"/>
      <c r="JEQ11" s="155"/>
      <c r="JER11" s="155"/>
      <c r="JES11" s="155"/>
      <c r="JET11" s="155"/>
      <c r="JEU11" s="155"/>
      <c r="JEV11" s="155"/>
      <c r="JEW11" s="155"/>
      <c r="JEX11" s="155"/>
      <c r="JEY11" s="155"/>
      <c r="JEZ11" s="155"/>
      <c r="JFA11" s="155"/>
      <c r="JFB11" s="155"/>
      <c r="JFC11" s="155"/>
      <c r="JFD11" s="155"/>
      <c r="JFE11" s="155"/>
      <c r="JFF11" s="155"/>
      <c r="JFG11" s="155"/>
      <c r="JFH11" s="155"/>
      <c r="JFI11" s="155"/>
      <c r="JFJ11" s="155"/>
      <c r="JFK11" s="155"/>
      <c r="JFL11" s="155"/>
      <c r="JFM11" s="155"/>
      <c r="JFN11" s="155"/>
      <c r="JFO11" s="155"/>
      <c r="JFP11" s="155"/>
      <c r="JFQ11" s="155"/>
      <c r="JFR11" s="155"/>
      <c r="JFS11" s="155"/>
      <c r="JFT11" s="155"/>
      <c r="JFU11" s="155"/>
      <c r="JFV11" s="155"/>
      <c r="JFW11" s="155"/>
      <c r="JFX11" s="155"/>
      <c r="JFY11" s="155"/>
      <c r="JFZ11" s="155"/>
      <c r="JGA11" s="155"/>
      <c r="JGB11" s="155"/>
      <c r="JGC11" s="155"/>
      <c r="JGD11" s="155"/>
      <c r="JGE11" s="155"/>
      <c r="JGF11" s="155"/>
      <c r="JGG11" s="155"/>
      <c r="JGH11" s="155"/>
      <c r="JGI11" s="155"/>
      <c r="JGJ11" s="155"/>
      <c r="JGK11" s="155"/>
      <c r="JGL11" s="155"/>
      <c r="JGM11" s="155"/>
      <c r="JGN11" s="155"/>
      <c r="JGO11" s="155"/>
      <c r="JGP11" s="155"/>
      <c r="JGQ11" s="155"/>
      <c r="JGR11" s="155"/>
      <c r="JGS11" s="155"/>
      <c r="JGT11" s="155"/>
      <c r="JGU11" s="155"/>
      <c r="JGV11" s="155"/>
      <c r="JGW11" s="155"/>
      <c r="JGX11" s="155"/>
      <c r="JGY11" s="155"/>
      <c r="JGZ11" s="155"/>
      <c r="JHA11" s="155"/>
      <c r="JHB11" s="155"/>
      <c r="JHC11" s="155"/>
      <c r="JHD11" s="155"/>
      <c r="JHE11" s="155"/>
      <c r="JHF11" s="155"/>
      <c r="JHG11" s="155"/>
      <c r="JHH11" s="155"/>
      <c r="JHI11" s="155"/>
      <c r="JHJ11" s="155"/>
      <c r="JHK11" s="155"/>
      <c r="JHL11" s="155"/>
      <c r="JHM11" s="155"/>
      <c r="JHN11" s="155"/>
      <c r="JHO11" s="155"/>
      <c r="JHP11" s="155"/>
      <c r="JHQ11" s="155"/>
      <c r="JHR11" s="155"/>
      <c r="JHS11" s="155"/>
      <c r="JHT11" s="155"/>
      <c r="JHU11" s="155"/>
      <c r="JHV11" s="155"/>
      <c r="JHW11" s="155"/>
      <c r="JHX11" s="155"/>
      <c r="JHY11" s="155"/>
      <c r="JHZ11" s="155"/>
      <c r="JIA11" s="155"/>
      <c r="JIB11" s="155"/>
      <c r="JIC11" s="155"/>
      <c r="JID11" s="155"/>
      <c r="JIE11" s="155"/>
      <c r="JIF11" s="155"/>
      <c r="JIG11" s="155"/>
      <c r="JIH11" s="155"/>
      <c r="JII11" s="155"/>
      <c r="JIJ11" s="155"/>
      <c r="JIK11" s="155"/>
      <c r="JIL11" s="155"/>
      <c r="JIM11" s="155"/>
      <c r="JIN11" s="155"/>
      <c r="JIO11" s="155"/>
      <c r="JIP11" s="155"/>
      <c r="JIQ11" s="155"/>
      <c r="JIR11" s="155"/>
      <c r="JIS11" s="155"/>
      <c r="JIT11" s="155"/>
      <c r="JIU11" s="155"/>
      <c r="JIV11" s="155"/>
      <c r="JIW11" s="155"/>
      <c r="JIX11" s="155"/>
      <c r="JIY11" s="155"/>
      <c r="JIZ11" s="155"/>
      <c r="JJA11" s="155"/>
      <c r="JJB11" s="155"/>
      <c r="JJC11" s="155"/>
      <c r="JJD11" s="155"/>
      <c r="JJE11" s="155"/>
      <c r="JJF11" s="155"/>
      <c r="JJG11" s="155"/>
      <c r="JJH11" s="155"/>
      <c r="JJI11" s="155"/>
      <c r="JJJ11" s="155"/>
      <c r="JJK11" s="155"/>
      <c r="JJL11" s="155"/>
      <c r="JJM11" s="155"/>
      <c r="JJN11" s="155"/>
      <c r="JJO11" s="155"/>
      <c r="JJP11" s="155"/>
      <c r="JJQ11" s="155"/>
      <c r="JJR11" s="155"/>
      <c r="JJS11" s="155"/>
      <c r="JJT11" s="155"/>
      <c r="JJU11" s="155"/>
      <c r="JJV11" s="155"/>
      <c r="JJW11" s="155"/>
      <c r="JJX11" s="155"/>
      <c r="JJY11" s="155"/>
      <c r="JJZ11" s="155"/>
      <c r="JKA11" s="155"/>
      <c r="JKB11" s="155"/>
      <c r="JKC11" s="155"/>
      <c r="JKD11" s="155"/>
      <c r="JKE11" s="155"/>
      <c r="JKF11" s="155"/>
      <c r="JKG11" s="155"/>
      <c r="JKH11" s="155"/>
      <c r="JKI11" s="155"/>
      <c r="JKJ11" s="155"/>
      <c r="JKK11" s="155"/>
      <c r="JKL11" s="155"/>
      <c r="JKM11" s="155"/>
      <c r="JKN11" s="155"/>
      <c r="JKO11" s="155"/>
      <c r="JKP11" s="155"/>
      <c r="JKQ11" s="155"/>
      <c r="JKR11" s="155"/>
      <c r="JKS11" s="155"/>
      <c r="JKT11" s="155"/>
      <c r="JKU11" s="155"/>
      <c r="JKV11" s="155"/>
      <c r="JKW11" s="155"/>
      <c r="JKX11" s="155"/>
      <c r="JKY11" s="155"/>
      <c r="JKZ11" s="155"/>
      <c r="JLA11" s="155"/>
      <c r="JLB11" s="155"/>
      <c r="JLC11" s="155"/>
      <c r="JLD11" s="155"/>
      <c r="JLE11" s="155"/>
      <c r="JLF11" s="155"/>
      <c r="JLG11" s="155"/>
      <c r="JLH11" s="155"/>
      <c r="JLI11" s="155"/>
      <c r="JLJ11" s="155"/>
      <c r="JLK11" s="155"/>
      <c r="JLL11" s="155"/>
      <c r="JLM11" s="155"/>
      <c r="JLN11" s="155"/>
      <c r="JLO11" s="155"/>
      <c r="JLP11" s="155"/>
      <c r="JLQ11" s="155"/>
      <c r="JLR11" s="155"/>
      <c r="JLS11" s="155"/>
      <c r="JLT11" s="155"/>
      <c r="JLU11" s="155"/>
      <c r="JLV11" s="155"/>
      <c r="JLW11" s="155"/>
      <c r="JLX11" s="155"/>
      <c r="JLY11" s="155"/>
      <c r="JLZ11" s="155"/>
      <c r="JMA11" s="155"/>
      <c r="JMB11" s="155"/>
      <c r="JMC11" s="155"/>
      <c r="JMD11" s="155"/>
      <c r="JME11" s="155"/>
      <c r="JMF11" s="155"/>
      <c r="JMG11" s="155"/>
      <c r="JMH11" s="155"/>
      <c r="JMI11" s="155"/>
      <c r="JMJ11" s="155"/>
      <c r="JMK11" s="155"/>
      <c r="JML11" s="155"/>
      <c r="JMM11" s="155"/>
      <c r="JMN11" s="155"/>
      <c r="JMO11" s="155"/>
      <c r="JMP11" s="155"/>
      <c r="JMQ11" s="155"/>
      <c r="JMR11" s="155"/>
      <c r="JMS11" s="155"/>
      <c r="JMT11" s="155"/>
      <c r="JMU11" s="155"/>
      <c r="JMV11" s="155"/>
      <c r="JMW11" s="155"/>
      <c r="JMX11" s="155"/>
      <c r="JMY11" s="155"/>
      <c r="JMZ11" s="155"/>
      <c r="JNA11" s="155"/>
      <c r="JNB11" s="155"/>
      <c r="JNC11" s="155"/>
      <c r="JND11" s="155"/>
      <c r="JNE11" s="155"/>
      <c r="JNF11" s="155"/>
      <c r="JNG11" s="155"/>
      <c r="JNH11" s="155"/>
      <c r="JNI11" s="155"/>
      <c r="JNJ11" s="155"/>
      <c r="JNK11" s="155"/>
      <c r="JNL11" s="155"/>
      <c r="JNM11" s="155"/>
      <c r="JNN11" s="155"/>
      <c r="JNO11" s="155"/>
      <c r="JNP11" s="155"/>
      <c r="JNQ11" s="155"/>
      <c r="JNR11" s="155"/>
      <c r="JNS11" s="155"/>
      <c r="JNT11" s="155"/>
      <c r="JNU11" s="155"/>
      <c r="JNV11" s="155"/>
      <c r="JNW11" s="155"/>
      <c r="JNX11" s="155"/>
      <c r="JNY11" s="155"/>
      <c r="JNZ11" s="155"/>
      <c r="JOA11" s="155"/>
      <c r="JOB11" s="155"/>
      <c r="JOC11" s="155"/>
      <c r="JOD11" s="155"/>
      <c r="JOE11" s="155"/>
      <c r="JOF11" s="155"/>
      <c r="JOG11" s="155"/>
      <c r="JOH11" s="155"/>
      <c r="JOI11" s="155"/>
      <c r="JOJ11" s="155"/>
      <c r="JOK11" s="155"/>
      <c r="JOL11" s="155"/>
      <c r="JOM11" s="155"/>
      <c r="JON11" s="155"/>
      <c r="JOO11" s="155"/>
      <c r="JOP11" s="155"/>
      <c r="JOQ11" s="155"/>
      <c r="JOR11" s="155"/>
      <c r="JOS11" s="155"/>
      <c r="JOT11" s="155"/>
      <c r="JOU11" s="155"/>
      <c r="JOV11" s="155"/>
      <c r="JOW11" s="155"/>
      <c r="JOX11" s="155"/>
      <c r="JOY11" s="155"/>
      <c r="JOZ11" s="155"/>
      <c r="JPA11" s="155"/>
      <c r="JPB11" s="155"/>
      <c r="JPC11" s="155"/>
      <c r="JPD11" s="155"/>
      <c r="JPE11" s="155"/>
      <c r="JPF11" s="155"/>
      <c r="JPG11" s="155"/>
      <c r="JPH11" s="155"/>
      <c r="JPI11" s="155"/>
      <c r="JPJ11" s="155"/>
      <c r="JPK11" s="155"/>
      <c r="JPL11" s="155"/>
      <c r="JPM11" s="155"/>
      <c r="JPN11" s="155"/>
      <c r="JPO11" s="155"/>
      <c r="JPP11" s="155"/>
      <c r="JPQ11" s="155"/>
      <c r="JPR11" s="155"/>
      <c r="JPS11" s="155"/>
      <c r="JPT11" s="155"/>
      <c r="JPU11" s="155"/>
      <c r="JPV11" s="155"/>
      <c r="JPW11" s="155"/>
      <c r="JPX11" s="155"/>
      <c r="JPY11" s="155"/>
      <c r="JPZ11" s="155"/>
      <c r="JQA11" s="155"/>
      <c r="JQB11" s="155"/>
      <c r="JQC11" s="155"/>
      <c r="JQD11" s="155"/>
      <c r="JQE11" s="155"/>
      <c r="JQF11" s="155"/>
      <c r="JQG11" s="155"/>
      <c r="JQH11" s="155"/>
      <c r="JQI11" s="155"/>
      <c r="JQJ11" s="155"/>
      <c r="JQK11" s="155"/>
      <c r="JQL11" s="155"/>
      <c r="JQM11" s="155"/>
      <c r="JQN11" s="155"/>
      <c r="JQO11" s="155"/>
      <c r="JQP11" s="155"/>
      <c r="JQQ11" s="155"/>
      <c r="JQR11" s="155"/>
      <c r="JQS11" s="155"/>
      <c r="JQT11" s="155"/>
      <c r="JQU11" s="155"/>
      <c r="JQV11" s="155"/>
      <c r="JQW11" s="155"/>
      <c r="JQX11" s="155"/>
      <c r="JQY11" s="155"/>
      <c r="JQZ11" s="155"/>
      <c r="JRA11" s="155"/>
      <c r="JRB11" s="155"/>
      <c r="JRC11" s="155"/>
      <c r="JRD11" s="155"/>
      <c r="JRE11" s="155"/>
      <c r="JRF11" s="155"/>
      <c r="JRG11" s="155"/>
      <c r="JRH11" s="155"/>
      <c r="JRI11" s="155"/>
      <c r="JRJ11" s="155"/>
      <c r="JRK11" s="155"/>
      <c r="JRL11" s="155"/>
      <c r="JRM11" s="155"/>
      <c r="JRN11" s="155"/>
      <c r="JRO11" s="155"/>
      <c r="JRP11" s="155"/>
      <c r="JRQ11" s="155"/>
      <c r="JRR11" s="155"/>
      <c r="JRS11" s="155"/>
      <c r="JRT11" s="155"/>
      <c r="JRU11" s="155"/>
      <c r="JRV11" s="155"/>
      <c r="JRW11" s="155"/>
      <c r="JRX11" s="155"/>
      <c r="JRY11" s="155"/>
      <c r="JRZ11" s="155"/>
      <c r="JSA11" s="155"/>
      <c r="JSB11" s="155"/>
      <c r="JSC11" s="155"/>
      <c r="JSD11" s="155"/>
      <c r="JSE11" s="155"/>
      <c r="JSF11" s="155"/>
      <c r="JSG11" s="155"/>
      <c r="JSH11" s="155"/>
      <c r="JSI11" s="155"/>
      <c r="JSJ11" s="155"/>
      <c r="JSK11" s="155"/>
      <c r="JSL11" s="155"/>
      <c r="JSM11" s="155"/>
      <c r="JSN11" s="155"/>
      <c r="JSO11" s="155"/>
      <c r="JSP11" s="155"/>
      <c r="JSQ11" s="155"/>
      <c r="JSR11" s="155"/>
      <c r="JSS11" s="155"/>
      <c r="JST11" s="155"/>
      <c r="JSU11" s="155"/>
      <c r="JSV11" s="155"/>
      <c r="JSW11" s="155"/>
      <c r="JSX11" s="155"/>
      <c r="JSY11" s="155"/>
      <c r="JSZ11" s="155"/>
      <c r="JTA11" s="155"/>
      <c r="JTB11" s="155"/>
      <c r="JTC11" s="155"/>
      <c r="JTD11" s="155"/>
      <c r="JTE11" s="155"/>
      <c r="JTF11" s="155"/>
      <c r="JTG11" s="155"/>
      <c r="JTH11" s="155"/>
      <c r="JTI11" s="155"/>
      <c r="JTJ11" s="155"/>
      <c r="JTK11" s="155"/>
      <c r="JTL11" s="155"/>
      <c r="JTM11" s="155"/>
      <c r="JTN11" s="155"/>
      <c r="JTO11" s="155"/>
      <c r="JTP11" s="155"/>
      <c r="JTQ11" s="155"/>
      <c r="JTR11" s="155"/>
      <c r="JTS11" s="155"/>
      <c r="JTT11" s="155"/>
      <c r="JTU11" s="155"/>
      <c r="JTV11" s="155"/>
      <c r="JTW11" s="155"/>
      <c r="JTX11" s="155"/>
      <c r="JTY11" s="155"/>
      <c r="JTZ11" s="155"/>
      <c r="JUA11" s="155"/>
      <c r="JUB11" s="155"/>
      <c r="JUC11" s="155"/>
      <c r="JUD11" s="155"/>
      <c r="JUE11" s="155"/>
      <c r="JUF11" s="155"/>
      <c r="JUG11" s="155"/>
      <c r="JUH11" s="155"/>
      <c r="JUI11" s="155"/>
      <c r="JUJ11" s="155"/>
      <c r="JUK11" s="155"/>
      <c r="JUL11" s="155"/>
      <c r="JUM11" s="155"/>
      <c r="JUN11" s="155"/>
      <c r="JUO11" s="155"/>
      <c r="JUP11" s="155"/>
      <c r="JUQ11" s="155"/>
      <c r="JUR11" s="155"/>
      <c r="JUS11" s="155"/>
      <c r="JUT11" s="155"/>
      <c r="JUU11" s="155"/>
      <c r="JUV11" s="155"/>
      <c r="JUW11" s="155"/>
      <c r="JUX11" s="155"/>
      <c r="JUY11" s="155"/>
      <c r="JUZ11" s="155"/>
      <c r="JVA11" s="155"/>
      <c r="JVB11" s="155"/>
      <c r="JVC11" s="155"/>
      <c r="JVD11" s="155"/>
      <c r="JVE11" s="155"/>
      <c r="JVF11" s="155"/>
      <c r="JVG11" s="155"/>
      <c r="JVH11" s="155"/>
      <c r="JVI11" s="155"/>
      <c r="JVJ11" s="155"/>
      <c r="JVK11" s="155"/>
      <c r="JVL11" s="155"/>
      <c r="JVM11" s="155"/>
      <c r="JVN11" s="155"/>
      <c r="JVO11" s="155"/>
      <c r="JVP11" s="155"/>
      <c r="JVQ11" s="155"/>
      <c r="JVR11" s="155"/>
      <c r="JVS11" s="155"/>
      <c r="JVT11" s="155"/>
      <c r="JVU11" s="155"/>
      <c r="JVV11" s="155"/>
      <c r="JVW11" s="155"/>
      <c r="JVX11" s="155"/>
      <c r="JVY11" s="155"/>
      <c r="JVZ11" s="155"/>
      <c r="JWA11" s="155"/>
      <c r="JWB11" s="155"/>
      <c r="JWC11" s="155"/>
      <c r="JWD11" s="155"/>
      <c r="JWE11" s="155"/>
      <c r="JWF11" s="155"/>
      <c r="JWG11" s="155"/>
      <c r="JWH11" s="155"/>
      <c r="JWI11" s="155"/>
      <c r="JWJ11" s="155"/>
      <c r="JWK11" s="155"/>
      <c r="JWL11" s="155"/>
      <c r="JWM11" s="155"/>
      <c r="JWN11" s="155"/>
      <c r="JWO11" s="155"/>
      <c r="JWP11" s="155"/>
      <c r="JWQ11" s="155"/>
      <c r="JWR11" s="155"/>
      <c r="JWS11" s="155"/>
      <c r="JWT11" s="155"/>
      <c r="JWU11" s="155"/>
      <c r="JWV11" s="155"/>
      <c r="JWW11" s="155"/>
      <c r="JWX11" s="155"/>
      <c r="JWY11" s="155"/>
      <c r="JWZ11" s="155"/>
      <c r="JXA11" s="155"/>
      <c r="JXB11" s="155"/>
      <c r="JXC11" s="155"/>
      <c r="JXD11" s="155"/>
      <c r="JXE11" s="155"/>
      <c r="JXF11" s="155"/>
      <c r="JXG11" s="155"/>
      <c r="JXH11" s="155"/>
      <c r="JXI11" s="155"/>
      <c r="JXJ11" s="155"/>
      <c r="JXK11" s="155"/>
      <c r="JXL11" s="155"/>
      <c r="JXM11" s="155"/>
      <c r="JXN11" s="155"/>
      <c r="JXO11" s="155"/>
      <c r="JXP11" s="155"/>
      <c r="JXQ11" s="155"/>
      <c r="JXR11" s="155"/>
      <c r="JXS11" s="155"/>
      <c r="JXT11" s="155"/>
      <c r="JXU11" s="155"/>
      <c r="JXV11" s="155"/>
      <c r="JXW11" s="155"/>
      <c r="JXX11" s="155"/>
      <c r="JXY11" s="155"/>
      <c r="JXZ11" s="155"/>
      <c r="JYA11" s="155"/>
      <c r="JYB11" s="155"/>
      <c r="JYC11" s="155"/>
      <c r="JYD11" s="155"/>
      <c r="JYE11" s="155"/>
      <c r="JYF11" s="155"/>
      <c r="JYG11" s="155"/>
      <c r="JYH11" s="155"/>
      <c r="JYI11" s="155"/>
      <c r="JYJ11" s="155"/>
      <c r="JYK11" s="155"/>
      <c r="JYL11" s="155"/>
      <c r="JYM11" s="155"/>
      <c r="JYN11" s="155"/>
      <c r="JYO11" s="155"/>
      <c r="JYP11" s="155"/>
      <c r="JYQ11" s="155"/>
      <c r="JYR11" s="155"/>
      <c r="JYS11" s="155"/>
      <c r="JYT11" s="155"/>
      <c r="JYU11" s="155"/>
      <c r="JYV11" s="155"/>
      <c r="JYW11" s="155"/>
      <c r="JYX11" s="155"/>
      <c r="JYY11" s="155"/>
      <c r="JYZ11" s="155"/>
      <c r="JZA11" s="155"/>
      <c r="JZB11" s="155"/>
      <c r="JZC11" s="155"/>
      <c r="JZD11" s="155"/>
      <c r="JZE11" s="155"/>
      <c r="JZF11" s="155"/>
      <c r="JZG11" s="155"/>
      <c r="JZH11" s="155"/>
      <c r="JZI11" s="155"/>
      <c r="JZJ11" s="155"/>
      <c r="JZK11" s="155"/>
      <c r="JZL11" s="155"/>
      <c r="JZM11" s="155"/>
      <c r="JZN11" s="155"/>
      <c r="JZO11" s="155"/>
      <c r="JZP11" s="155"/>
      <c r="JZQ11" s="155"/>
      <c r="JZR11" s="155"/>
      <c r="JZS11" s="155"/>
      <c r="JZT11" s="155"/>
      <c r="JZU11" s="155"/>
      <c r="JZV11" s="155"/>
      <c r="JZW11" s="155"/>
      <c r="JZX11" s="155"/>
      <c r="JZY11" s="155"/>
      <c r="JZZ11" s="155"/>
      <c r="KAA11" s="155"/>
      <c r="KAB11" s="155"/>
      <c r="KAC11" s="155"/>
      <c r="KAD11" s="155"/>
      <c r="KAE11" s="155"/>
      <c r="KAF11" s="155"/>
      <c r="KAG11" s="155"/>
      <c r="KAH11" s="155"/>
      <c r="KAI11" s="155"/>
      <c r="KAJ11" s="155"/>
      <c r="KAK11" s="155"/>
      <c r="KAL11" s="155"/>
      <c r="KAM11" s="155"/>
      <c r="KAN11" s="155"/>
      <c r="KAO11" s="155"/>
      <c r="KAP11" s="155"/>
      <c r="KAQ11" s="155"/>
      <c r="KAR11" s="155"/>
      <c r="KAS11" s="155"/>
      <c r="KAT11" s="155"/>
      <c r="KAU11" s="155"/>
      <c r="KAV11" s="155"/>
      <c r="KAW11" s="155"/>
      <c r="KAX11" s="155"/>
      <c r="KAY11" s="155"/>
      <c r="KAZ11" s="155"/>
      <c r="KBA11" s="155"/>
      <c r="KBB11" s="155"/>
      <c r="KBC11" s="155"/>
      <c r="KBD11" s="155"/>
      <c r="KBE11" s="155"/>
      <c r="KBF11" s="155"/>
      <c r="KBG11" s="155"/>
      <c r="KBH11" s="155"/>
      <c r="KBI11" s="155"/>
      <c r="KBJ11" s="155"/>
      <c r="KBK11" s="155"/>
      <c r="KBL11" s="155"/>
      <c r="KBM11" s="155"/>
      <c r="KBN11" s="155"/>
      <c r="KBO11" s="155"/>
      <c r="KBP11" s="155"/>
      <c r="KBQ11" s="155"/>
      <c r="KBR11" s="155"/>
      <c r="KBS11" s="155"/>
      <c r="KBT11" s="155"/>
      <c r="KBU11" s="155"/>
      <c r="KBV11" s="155"/>
      <c r="KBW11" s="155"/>
      <c r="KBX11" s="155"/>
      <c r="KBY11" s="155"/>
      <c r="KBZ11" s="155"/>
      <c r="KCA11" s="155"/>
      <c r="KCB11" s="155"/>
      <c r="KCC11" s="155"/>
      <c r="KCD11" s="155"/>
      <c r="KCE11" s="155"/>
      <c r="KCF11" s="155"/>
      <c r="KCG11" s="155"/>
      <c r="KCH11" s="155"/>
      <c r="KCI11" s="155"/>
      <c r="KCJ11" s="155"/>
      <c r="KCK11" s="155"/>
      <c r="KCL11" s="155"/>
      <c r="KCM11" s="155"/>
      <c r="KCN11" s="155"/>
      <c r="KCO11" s="155"/>
      <c r="KCP11" s="155"/>
      <c r="KCQ11" s="155"/>
      <c r="KCR11" s="155"/>
      <c r="KCS11" s="155"/>
      <c r="KCT11" s="155"/>
      <c r="KCU11" s="155"/>
      <c r="KCV11" s="155"/>
      <c r="KCW11" s="155"/>
      <c r="KCX11" s="155"/>
      <c r="KCY11" s="155"/>
      <c r="KCZ11" s="155"/>
      <c r="KDA11" s="155"/>
      <c r="KDB11" s="155"/>
      <c r="KDC11" s="155"/>
      <c r="KDD11" s="155"/>
      <c r="KDE11" s="155"/>
      <c r="KDF11" s="155"/>
      <c r="KDG11" s="155"/>
      <c r="KDH11" s="155"/>
      <c r="KDI11" s="155"/>
      <c r="KDJ11" s="155"/>
      <c r="KDK11" s="155"/>
      <c r="KDL11" s="155"/>
      <c r="KDM11" s="155"/>
      <c r="KDN11" s="155"/>
      <c r="KDO11" s="155"/>
      <c r="KDP11" s="155"/>
      <c r="KDQ11" s="155"/>
      <c r="KDR11" s="155"/>
      <c r="KDS11" s="155"/>
      <c r="KDT11" s="155"/>
      <c r="KDU11" s="155"/>
      <c r="KDV11" s="155"/>
      <c r="KDW11" s="155"/>
      <c r="KDX11" s="155"/>
      <c r="KDY11" s="155"/>
      <c r="KDZ11" s="155"/>
      <c r="KEA11" s="155"/>
      <c r="KEB11" s="155"/>
      <c r="KEC11" s="155"/>
      <c r="KED11" s="155"/>
      <c r="KEE11" s="155"/>
      <c r="KEF11" s="155"/>
      <c r="KEG11" s="155"/>
      <c r="KEH11" s="155"/>
      <c r="KEI11" s="155"/>
      <c r="KEJ11" s="155"/>
      <c r="KEK11" s="155"/>
      <c r="KEL11" s="155"/>
      <c r="KEM11" s="155"/>
      <c r="KEN11" s="155"/>
      <c r="KEO11" s="155"/>
      <c r="KEP11" s="155"/>
      <c r="KEQ11" s="155"/>
      <c r="KER11" s="155"/>
      <c r="KES11" s="155"/>
      <c r="KET11" s="155"/>
      <c r="KEU11" s="155"/>
      <c r="KEV11" s="155"/>
      <c r="KEW11" s="155"/>
      <c r="KEX11" s="155"/>
      <c r="KEY11" s="155"/>
      <c r="KEZ11" s="155"/>
      <c r="KFA11" s="155"/>
      <c r="KFB11" s="155"/>
      <c r="KFC11" s="155"/>
      <c r="KFD11" s="155"/>
      <c r="KFE11" s="155"/>
      <c r="KFF11" s="155"/>
      <c r="KFG11" s="155"/>
      <c r="KFH11" s="155"/>
      <c r="KFI11" s="155"/>
      <c r="KFJ11" s="155"/>
      <c r="KFK11" s="155"/>
      <c r="KFL11" s="155"/>
      <c r="KFM11" s="155"/>
      <c r="KFN11" s="155"/>
      <c r="KFO11" s="155"/>
      <c r="KFP11" s="155"/>
      <c r="KFQ11" s="155"/>
      <c r="KFR11" s="155"/>
      <c r="KFS11" s="155"/>
      <c r="KFT11" s="155"/>
      <c r="KFU11" s="155"/>
      <c r="KFV11" s="155"/>
      <c r="KFW11" s="155"/>
      <c r="KFX11" s="155"/>
      <c r="KFY11" s="155"/>
      <c r="KFZ11" s="155"/>
      <c r="KGA11" s="155"/>
      <c r="KGB11" s="155"/>
      <c r="KGC11" s="155"/>
      <c r="KGD11" s="155"/>
      <c r="KGE11" s="155"/>
      <c r="KGF11" s="155"/>
      <c r="KGG11" s="155"/>
      <c r="KGH11" s="155"/>
      <c r="KGI11" s="155"/>
      <c r="KGJ11" s="155"/>
      <c r="KGK11" s="155"/>
      <c r="KGL11" s="155"/>
      <c r="KGM11" s="155"/>
      <c r="KGN11" s="155"/>
      <c r="KGO11" s="155"/>
      <c r="KGP11" s="155"/>
      <c r="KGQ11" s="155"/>
      <c r="KGR11" s="155"/>
      <c r="KGS11" s="155"/>
      <c r="KGT11" s="155"/>
      <c r="KGU11" s="155"/>
      <c r="KGV11" s="155"/>
      <c r="KGW11" s="155"/>
      <c r="KGX11" s="155"/>
      <c r="KGY11" s="155"/>
      <c r="KGZ11" s="155"/>
      <c r="KHA11" s="155"/>
      <c r="KHB11" s="155"/>
      <c r="KHC11" s="155"/>
      <c r="KHD11" s="155"/>
      <c r="KHE11" s="155"/>
      <c r="KHF11" s="155"/>
      <c r="KHG11" s="155"/>
      <c r="KHH11" s="155"/>
      <c r="KHI11" s="155"/>
      <c r="KHJ11" s="155"/>
      <c r="KHK11" s="155"/>
      <c r="KHL11" s="155"/>
      <c r="KHM11" s="155"/>
      <c r="KHN11" s="155"/>
      <c r="KHO11" s="155"/>
      <c r="KHP11" s="155"/>
      <c r="KHQ11" s="155"/>
      <c r="KHR11" s="155"/>
      <c r="KHS11" s="155"/>
      <c r="KHT11" s="155"/>
      <c r="KHU11" s="155"/>
      <c r="KHV11" s="155"/>
      <c r="KHW11" s="155"/>
      <c r="KHX11" s="155"/>
      <c r="KHY11" s="155"/>
      <c r="KHZ11" s="155"/>
      <c r="KIA11" s="155"/>
      <c r="KIB11" s="155"/>
      <c r="KIC11" s="155"/>
      <c r="KID11" s="155"/>
      <c r="KIE11" s="155"/>
      <c r="KIF11" s="155"/>
      <c r="KIG11" s="155"/>
      <c r="KIH11" s="155"/>
      <c r="KII11" s="155"/>
      <c r="KIJ11" s="155"/>
      <c r="KIK11" s="155"/>
      <c r="KIL11" s="155"/>
      <c r="KIM11" s="155"/>
      <c r="KIN11" s="155"/>
      <c r="KIO11" s="155"/>
      <c r="KIP11" s="155"/>
      <c r="KIQ11" s="155"/>
      <c r="KIR11" s="155"/>
      <c r="KIS11" s="155"/>
      <c r="KIT11" s="155"/>
      <c r="KIU11" s="155"/>
      <c r="KIV11" s="155"/>
      <c r="KIW11" s="155"/>
      <c r="KIX11" s="155"/>
      <c r="KIY11" s="155"/>
      <c r="KIZ11" s="155"/>
      <c r="KJA11" s="155"/>
      <c r="KJB11" s="155"/>
      <c r="KJC11" s="155"/>
      <c r="KJD11" s="155"/>
      <c r="KJE11" s="155"/>
      <c r="KJF11" s="155"/>
      <c r="KJG11" s="155"/>
      <c r="KJH11" s="155"/>
      <c r="KJI11" s="155"/>
      <c r="KJJ11" s="155"/>
      <c r="KJK11" s="155"/>
      <c r="KJL11" s="155"/>
      <c r="KJM11" s="155"/>
      <c r="KJN11" s="155"/>
      <c r="KJO11" s="155"/>
      <c r="KJP11" s="155"/>
      <c r="KJQ11" s="155"/>
      <c r="KJR11" s="155"/>
      <c r="KJS11" s="155"/>
      <c r="KJT11" s="155"/>
      <c r="KJU11" s="155"/>
      <c r="KJV11" s="155"/>
      <c r="KJW11" s="155"/>
      <c r="KJX11" s="155"/>
      <c r="KJY11" s="155"/>
      <c r="KJZ11" s="155"/>
      <c r="KKA11" s="155"/>
      <c r="KKB11" s="155"/>
      <c r="KKC11" s="155"/>
      <c r="KKD11" s="155"/>
      <c r="KKE11" s="155"/>
      <c r="KKF11" s="155"/>
      <c r="KKG11" s="155"/>
      <c r="KKH11" s="155"/>
      <c r="KKI11" s="155"/>
      <c r="KKJ11" s="155"/>
      <c r="KKK11" s="155"/>
      <c r="KKL11" s="155"/>
      <c r="KKM11" s="155"/>
      <c r="KKN11" s="155"/>
      <c r="KKO11" s="155"/>
      <c r="KKP11" s="155"/>
      <c r="KKQ11" s="155"/>
      <c r="KKR11" s="155"/>
      <c r="KKS11" s="155"/>
      <c r="KKT11" s="155"/>
      <c r="KKU11" s="155"/>
      <c r="KKV11" s="155"/>
      <c r="KKW11" s="155"/>
      <c r="KKX11" s="155"/>
      <c r="KKY11" s="155"/>
      <c r="KKZ11" s="155"/>
      <c r="KLA11" s="155"/>
      <c r="KLB11" s="155"/>
      <c r="KLC11" s="155"/>
      <c r="KLD11" s="155"/>
      <c r="KLE11" s="155"/>
      <c r="KLF11" s="155"/>
      <c r="KLG11" s="155"/>
      <c r="KLH11" s="155"/>
      <c r="KLI11" s="155"/>
      <c r="KLJ11" s="155"/>
      <c r="KLK11" s="155"/>
      <c r="KLL11" s="155"/>
      <c r="KLM11" s="155"/>
      <c r="KLN11" s="155"/>
      <c r="KLO11" s="155"/>
      <c r="KLP11" s="155"/>
      <c r="KLQ11" s="155"/>
      <c r="KLR11" s="155"/>
      <c r="KLS11" s="155"/>
      <c r="KLT11" s="155"/>
      <c r="KLU11" s="155"/>
      <c r="KLV11" s="155"/>
      <c r="KLW11" s="155"/>
      <c r="KLX11" s="155"/>
      <c r="KLY11" s="155"/>
      <c r="KLZ11" s="155"/>
      <c r="KMA11" s="155"/>
      <c r="KMB11" s="155"/>
      <c r="KMC11" s="155"/>
      <c r="KMD11" s="155"/>
      <c r="KME11" s="155"/>
      <c r="KMF11" s="155"/>
      <c r="KMG11" s="155"/>
      <c r="KMH11" s="155"/>
      <c r="KMI11" s="155"/>
      <c r="KMJ11" s="155"/>
      <c r="KMK11" s="155"/>
      <c r="KML11" s="155"/>
      <c r="KMM11" s="155"/>
      <c r="KMN11" s="155"/>
      <c r="KMO11" s="155"/>
      <c r="KMP11" s="155"/>
      <c r="KMQ11" s="155"/>
      <c r="KMR11" s="155"/>
      <c r="KMS11" s="155"/>
      <c r="KMT11" s="155"/>
      <c r="KMU11" s="155"/>
      <c r="KMV11" s="155"/>
      <c r="KMW11" s="155"/>
      <c r="KMX11" s="155"/>
      <c r="KMY11" s="155"/>
      <c r="KMZ11" s="155"/>
      <c r="KNA11" s="155"/>
      <c r="KNB11" s="155"/>
      <c r="KNC11" s="155"/>
      <c r="KND11" s="155"/>
      <c r="KNE11" s="155"/>
      <c r="KNF11" s="155"/>
      <c r="KNG11" s="155"/>
      <c r="KNH11" s="155"/>
      <c r="KNI11" s="155"/>
      <c r="KNJ11" s="155"/>
      <c r="KNK11" s="155"/>
      <c r="KNL11" s="155"/>
      <c r="KNM11" s="155"/>
      <c r="KNN11" s="155"/>
      <c r="KNO11" s="155"/>
      <c r="KNP11" s="155"/>
      <c r="KNQ11" s="155"/>
      <c r="KNR11" s="155"/>
      <c r="KNS11" s="155"/>
      <c r="KNT11" s="155"/>
      <c r="KNU11" s="155"/>
      <c r="KNV11" s="155"/>
      <c r="KNW11" s="155"/>
      <c r="KNX11" s="155"/>
      <c r="KNY11" s="155"/>
      <c r="KNZ11" s="155"/>
      <c r="KOA11" s="155"/>
      <c r="KOB11" s="155"/>
      <c r="KOC11" s="155"/>
      <c r="KOD11" s="155"/>
      <c r="KOE11" s="155"/>
      <c r="KOF11" s="155"/>
      <c r="KOG11" s="155"/>
      <c r="KOH11" s="155"/>
      <c r="KOI11" s="155"/>
      <c r="KOJ11" s="155"/>
      <c r="KOK11" s="155"/>
      <c r="KOL11" s="155"/>
      <c r="KOM11" s="155"/>
      <c r="KON11" s="155"/>
      <c r="KOO11" s="155"/>
      <c r="KOP11" s="155"/>
      <c r="KOQ11" s="155"/>
      <c r="KOR11" s="155"/>
      <c r="KOS11" s="155"/>
      <c r="KOT11" s="155"/>
      <c r="KOU11" s="155"/>
      <c r="KOV11" s="155"/>
      <c r="KOW11" s="155"/>
      <c r="KOX11" s="155"/>
      <c r="KOY11" s="155"/>
      <c r="KOZ11" s="155"/>
      <c r="KPA11" s="155"/>
      <c r="KPB11" s="155"/>
      <c r="KPC11" s="155"/>
      <c r="KPD11" s="155"/>
      <c r="KPE11" s="155"/>
      <c r="KPF11" s="155"/>
      <c r="KPG11" s="155"/>
      <c r="KPH11" s="155"/>
      <c r="KPI11" s="155"/>
      <c r="KPJ11" s="155"/>
      <c r="KPK11" s="155"/>
      <c r="KPL11" s="155"/>
      <c r="KPM11" s="155"/>
      <c r="KPN11" s="155"/>
      <c r="KPO11" s="155"/>
      <c r="KPP11" s="155"/>
      <c r="KPQ11" s="155"/>
      <c r="KPR11" s="155"/>
      <c r="KPS11" s="155"/>
      <c r="KPT11" s="155"/>
      <c r="KPU11" s="155"/>
      <c r="KPV11" s="155"/>
      <c r="KPW11" s="155"/>
      <c r="KPX11" s="155"/>
      <c r="KPY11" s="155"/>
      <c r="KPZ11" s="155"/>
      <c r="KQA11" s="155"/>
      <c r="KQB11" s="155"/>
      <c r="KQC11" s="155"/>
      <c r="KQD11" s="155"/>
      <c r="KQE11" s="155"/>
      <c r="KQF11" s="155"/>
      <c r="KQG11" s="155"/>
      <c r="KQH11" s="155"/>
      <c r="KQI11" s="155"/>
      <c r="KQJ11" s="155"/>
      <c r="KQK11" s="155"/>
      <c r="KQL11" s="155"/>
      <c r="KQM11" s="155"/>
      <c r="KQN11" s="155"/>
      <c r="KQO11" s="155"/>
      <c r="KQP11" s="155"/>
      <c r="KQQ11" s="155"/>
      <c r="KQR11" s="155"/>
      <c r="KQS11" s="155"/>
      <c r="KQT11" s="155"/>
      <c r="KQU11" s="155"/>
      <c r="KQV11" s="155"/>
      <c r="KQW11" s="155"/>
      <c r="KQX11" s="155"/>
      <c r="KQY11" s="155"/>
      <c r="KQZ11" s="155"/>
      <c r="KRA11" s="155"/>
      <c r="KRB11" s="155"/>
      <c r="KRC11" s="155"/>
      <c r="KRD11" s="155"/>
      <c r="KRE11" s="155"/>
      <c r="KRF11" s="155"/>
      <c r="KRG11" s="155"/>
      <c r="KRH11" s="155"/>
      <c r="KRI11" s="155"/>
      <c r="KRJ11" s="155"/>
      <c r="KRK11" s="155"/>
      <c r="KRL11" s="155"/>
      <c r="KRM11" s="155"/>
      <c r="KRN11" s="155"/>
      <c r="KRO11" s="155"/>
      <c r="KRP11" s="155"/>
      <c r="KRQ11" s="155"/>
      <c r="KRR11" s="155"/>
      <c r="KRS11" s="155"/>
      <c r="KRT11" s="155"/>
      <c r="KRU11" s="155"/>
      <c r="KRV11" s="155"/>
      <c r="KRW11" s="155"/>
      <c r="KRX11" s="155"/>
      <c r="KRY11" s="155"/>
      <c r="KRZ11" s="155"/>
      <c r="KSA11" s="155"/>
      <c r="KSB11" s="155"/>
      <c r="KSC11" s="155"/>
      <c r="KSD11" s="155"/>
      <c r="KSE11" s="155"/>
      <c r="KSF11" s="155"/>
      <c r="KSG11" s="155"/>
      <c r="KSH11" s="155"/>
      <c r="KSI11" s="155"/>
      <c r="KSJ11" s="155"/>
      <c r="KSK11" s="155"/>
      <c r="KSL11" s="155"/>
      <c r="KSM11" s="155"/>
      <c r="KSN11" s="155"/>
      <c r="KSO11" s="155"/>
      <c r="KSP11" s="155"/>
      <c r="KSQ11" s="155"/>
      <c r="KSR11" s="155"/>
      <c r="KSS11" s="155"/>
      <c r="KST11" s="155"/>
      <c r="KSU11" s="155"/>
      <c r="KSV11" s="155"/>
      <c r="KSW11" s="155"/>
      <c r="KSX11" s="155"/>
      <c r="KSY11" s="155"/>
      <c r="KSZ11" s="155"/>
      <c r="KTA11" s="155"/>
      <c r="KTB11" s="155"/>
      <c r="KTC11" s="155"/>
      <c r="KTD11" s="155"/>
      <c r="KTE11" s="155"/>
      <c r="KTF11" s="155"/>
      <c r="KTG11" s="155"/>
      <c r="KTH11" s="155"/>
      <c r="KTI11" s="155"/>
      <c r="KTJ11" s="155"/>
      <c r="KTK11" s="155"/>
      <c r="KTL11" s="155"/>
      <c r="KTM11" s="155"/>
      <c r="KTN11" s="155"/>
      <c r="KTO11" s="155"/>
      <c r="KTP11" s="155"/>
      <c r="KTQ11" s="155"/>
      <c r="KTR11" s="155"/>
      <c r="KTS11" s="155"/>
      <c r="KTT11" s="155"/>
      <c r="KTU11" s="155"/>
      <c r="KTV11" s="155"/>
      <c r="KTW11" s="155"/>
      <c r="KTX11" s="155"/>
      <c r="KTY11" s="155"/>
      <c r="KTZ11" s="155"/>
      <c r="KUA11" s="155"/>
      <c r="KUB11" s="155"/>
      <c r="KUC11" s="155"/>
      <c r="KUD11" s="155"/>
      <c r="KUE11" s="155"/>
      <c r="KUF11" s="155"/>
      <c r="KUG11" s="155"/>
      <c r="KUH11" s="155"/>
      <c r="KUI11" s="155"/>
      <c r="KUJ11" s="155"/>
      <c r="KUK11" s="155"/>
      <c r="KUL11" s="155"/>
      <c r="KUM11" s="155"/>
      <c r="KUN11" s="155"/>
      <c r="KUO11" s="155"/>
      <c r="KUP11" s="155"/>
      <c r="KUQ11" s="155"/>
      <c r="KUR11" s="155"/>
      <c r="KUS11" s="155"/>
      <c r="KUT11" s="155"/>
      <c r="KUU11" s="155"/>
      <c r="KUV11" s="155"/>
      <c r="KUW11" s="155"/>
      <c r="KUX11" s="155"/>
      <c r="KUY11" s="155"/>
      <c r="KUZ11" s="155"/>
      <c r="KVA11" s="155"/>
      <c r="KVB11" s="155"/>
      <c r="KVC11" s="155"/>
      <c r="KVD11" s="155"/>
      <c r="KVE11" s="155"/>
      <c r="KVF11" s="155"/>
      <c r="KVG11" s="155"/>
      <c r="KVH11" s="155"/>
      <c r="KVI11" s="155"/>
      <c r="KVJ11" s="155"/>
      <c r="KVK11" s="155"/>
      <c r="KVL11" s="155"/>
      <c r="KVM11" s="155"/>
      <c r="KVN11" s="155"/>
      <c r="KVO11" s="155"/>
      <c r="KVP11" s="155"/>
      <c r="KVQ11" s="155"/>
      <c r="KVR11" s="155"/>
      <c r="KVS11" s="155"/>
      <c r="KVT11" s="155"/>
      <c r="KVU11" s="155"/>
      <c r="KVV11" s="155"/>
      <c r="KVW11" s="155"/>
      <c r="KVX11" s="155"/>
      <c r="KVY11" s="155"/>
      <c r="KVZ11" s="155"/>
      <c r="KWA11" s="155"/>
      <c r="KWB11" s="155"/>
      <c r="KWC11" s="155"/>
      <c r="KWD11" s="155"/>
      <c r="KWE11" s="155"/>
      <c r="KWF11" s="155"/>
      <c r="KWG11" s="155"/>
      <c r="KWH11" s="155"/>
      <c r="KWI11" s="155"/>
      <c r="KWJ11" s="155"/>
      <c r="KWK11" s="155"/>
      <c r="KWL11" s="155"/>
      <c r="KWM11" s="155"/>
      <c r="KWN11" s="155"/>
      <c r="KWO11" s="155"/>
      <c r="KWP11" s="155"/>
      <c r="KWQ11" s="155"/>
      <c r="KWR11" s="155"/>
      <c r="KWS11" s="155"/>
      <c r="KWT11" s="155"/>
      <c r="KWU11" s="155"/>
      <c r="KWV11" s="155"/>
      <c r="KWW11" s="155"/>
      <c r="KWX11" s="155"/>
      <c r="KWY11" s="155"/>
      <c r="KWZ11" s="155"/>
      <c r="KXA11" s="155"/>
      <c r="KXB11" s="155"/>
      <c r="KXC11" s="155"/>
      <c r="KXD11" s="155"/>
      <c r="KXE11" s="155"/>
      <c r="KXF11" s="155"/>
      <c r="KXG11" s="155"/>
      <c r="KXH11" s="155"/>
      <c r="KXI11" s="155"/>
      <c r="KXJ11" s="155"/>
      <c r="KXK11" s="155"/>
      <c r="KXL11" s="155"/>
      <c r="KXM11" s="155"/>
      <c r="KXN11" s="155"/>
      <c r="KXO11" s="155"/>
      <c r="KXP11" s="155"/>
      <c r="KXQ11" s="155"/>
      <c r="KXR11" s="155"/>
      <c r="KXS11" s="155"/>
      <c r="KXT11" s="155"/>
      <c r="KXU11" s="155"/>
      <c r="KXV11" s="155"/>
      <c r="KXW11" s="155"/>
      <c r="KXX11" s="155"/>
      <c r="KXY11" s="155"/>
      <c r="KXZ11" s="155"/>
      <c r="KYA11" s="155"/>
      <c r="KYB11" s="155"/>
      <c r="KYC11" s="155"/>
      <c r="KYD11" s="155"/>
      <c r="KYE11" s="155"/>
      <c r="KYF11" s="155"/>
      <c r="KYG11" s="155"/>
      <c r="KYH11" s="155"/>
      <c r="KYI11" s="155"/>
      <c r="KYJ11" s="155"/>
      <c r="KYK11" s="155"/>
      <c r="KYL11" s="155"/>
      <c r="KYM11" s="155"/>
      <c r="KYN11" s="155"/>
      <c r="KYO11" s="155"/>
      <c r="KYP11" s="155"/>
      <c r="KYQ11" s="155"/>
      <c r="KYR11" s="155"/>
      <c r="KYS11" s="155"/>
      <c r="KYT11" s="155"/>
      <c r="KYU11" s="155"/>
      <c r="KYV11" s="155"/>
      <c r="KYW11" s="155"/>
      <c r="KYX11" s="155"/>
      <c r="KYY11" s="155"/>
      <c r="KYZ11" s="155"/>
      <c r="KZA11" s="155"/>
      <c r="KZB11" s="155"/>
      <c r="KZC11" s="155"/>
      <c r="KZD11" s="155"/>
      <c r="KZE11" s="155"/>
      <c r="KZF11" s="155"/>
      <c r="KZG11" s="155"/>
      <c r="KZH11" s="155"/>
      <c r="KZI11" s="155"/>
      <c r="KZJ11" s="155"/>
      <c r="KZK11" s="155"/>
      <c r="KZL11" s="155"/>
      <c r="KZM11" s="155"/>
      <c r="KZN11" s="155"/>
      <c r="KZO11" s="155"/>
      <c r="KZP11" s="155"/>
      <c r="KZQ11" s="155"/>
      <c r="KZR11" s="155"/>
      <c r="KZS11" s="155"/>
      <c r="KZT11" s="155"/>
      <c r="KZU11" s="155"/>
      <c r="KZV11" s="155"/>
      <c r="KZW11" s="155"/>
      <c r="KZX11" s="155"/>
      <c r="KZY11" s="155"/>
      <c r="KZZ11" s="155"/>
      <c r="LAA11" s="155"/>
      <c r="LAB11" s="155"/>
      <c r="LAC11" s="155"/>
      <c r="LAD11" s="155"/>
      <c r="LAE11" s="155"/>
      <c r="LAF11" s="155"/>
      <c r="LAG11" s="155"/>
      <c r="LAH11" s="155"/>
      <c r="LAI11" s="155"/>
      <c r="LAJ11" s="155"/>
      <c r="LAK11" s="155"/>
      <c r="LAL11" s="155"/>
      <c r="LAM11" s="155"/>
      <c r="LAN11" s="155"/>
      <c r="LAO11" s="155"/>
      <c r="LAP11" s="155"/>
      <c r="LAQ11" s="155"/>
      <c r="LAR11" s="155"/>
      <c r="LAS11" s="155"/>
      <c r="LAT11" s="155"/>
      <c r="LAU11" s="155"/>
      <c r="LAV11" s="155"/>
      <c r="LAW11" s="155"/>
      <c r="LAX11" s="155"/>
      <c r="LAY11" s="155"/>
      <c r="LAZ11" s="155"/>
      <c r="LBA11" s="155"/>
      <c r="LBB11" s="155"/>
      <c r="LBC11" s="155"/>
      <c r="LBD11" s="155"/>
      <c r="LBE11" s="155"/>
      <c r="LBF11" s="155"/>
      <c r="LBG11" s="155"/>
      <c r="LBH11" s="155"/>
      <c r="LBI11" s="155"/>
      <c r="LBJ11" s="155"/>
      <c r="LBK11" s="155"/>
      <c r="LBL11" s="155"/>
      <c r="LBM11" s="155"/>
      <c r="LBN11" s="155"/>
      <c r="LBO11" s="155"/>
      <c r="LBP11" s="155"/>
      <c r="LBQ11" s="155"/>
      <c r="LBR11" s="155"/>
      <c r="LBS11" s="155"/>
      <c r="LBT11" s="155"/>
      <c r="LBU11" s="155"/>
      <c r="LBV11" s="155"/>
      <c r="LBW11" s="155"/>
      <c r="LBX11" s="155"/>
      <c r="LBY11" s="155"/>
      <c r="LBZ11" s="155"/>
      <c r="LCA11" s="155"/>
      <c r="LCB11" s="155"/>
      <c r="LCC11" s="155"/>
      <c r="LCD11" s="155"/>
      <c r="LCE11" s="155"/>
      <c r="LCF11" s="155"/>
      <c r="LCG11" s="155"/>
      <c r="LCH11" s="155"/>
      <c r="LCI11" s="155"/>
      <c r="LCJ11" s="155"/>
      <c r="LCK11" s="155"/>
      <c r="LCL11" s="155"/>
      <c r="LCM11" s="155"/>
      <c r="LCN11" s="155"/>
      <c r="LCO11" s="155"/>
      <c r="LCP11" s="155"/>
      <c r="LCQ11" s="155"/>
      <c r="LCR11" s="155"/>
      <c r="LCS11" s="155"/>
      <c r="LCT11" s="155"/>
      <c r="LCU11" s="155"/>
      <c r="LCV11" s="155"/>
      <c r="LCW11" s="155"/>
      <c r="LCX11" s="155"/>
      <c r="LCY11" s="155"/>
      <c r="LCZ11" s="155"/>
      <c r="LDA11" s="155"/>
      <c r="LDB11" s="155"/>
      <c r="LDC11" s="155"/>
      <c r="LDD11" s="155"/>
      <c r="LDE11" s="155"/>
      <c r="LDF11" s="155"/>
      <c r="LDG11" s="155"/>
      <c r="LDH11" s="155"/>
      <c r="LDI11" s="155"/>
      <c r="LDJ11" s="155"/>
      <c r="LDK11" s="155"/>
      <c r="LDL11" s="155"/>
      <c r="LDM11" s="155"/>
      <c r="LDN11" s="155"/>
      <c r="LDO11" s="155"/>
      <c r="LDP11" s="155"/>
      <c r="LDQ11" s="155"/>
      <c r="LDR11" s="155"/>
      <c r="LDS11" s="155"/>
      <c r="LDT11" s="155"/>
      <c r="LDU11" s="155"/>
      <c r="LDV11" s="155"/>
      <c r="LDW11" s="155"/>
      <c r="LDX11" s="155"/>
      <c r="LDY11" s="155"/>
      <c r="LDZ11" s="155"/>
      <c r="LEA11" s="155"/>
      <c r="LEB11" s="155"/>
      <c r="LEC11" s="155"/>
      <c r="LED11" s="155"/>
      <c r="LEE11" s="155"/>
      <c r="LEF11" s="155"/>
      <c r="LEG11" s="155"/>
      <c r="LEH11" s="155"/>
      <c r="LEI11" s="155"/>
      <c r="LEJ11" s="155"/>
      <c r="LEK11" s="155"/>
      <c r="LEL11" s="155"/>
      <c r="LEM11" s="155"/>
      <c r="LEN11" s="155"/>
      <c r="LEO11" s="155"/>
      <c r="LEP11" s="155"/>
      <c r="LEQ11" s="155"/>
      <c r="LER11" s="155"/>
      <c r="LES11" s="155"/>
      <c r="LET11" s="155"/>
      <c r="LEU11" s="155"/>
      <c r="LEV11" s="155"/>
      <c r="LEW11" s="155"/>
      <c r="LEX11" s="155"/>
      <c r="LEY11" s="155"/>
      <c r="LEZ11" s="155"/>
      <c r="LFA11" s="155"/>
      <c r="LFB11" s="155"/>
      <c r="LFC11" s="155"/>
      <c r="LFD11" s="155"/>
      <c r="LFE11" s="155"/>
      <c r="LFF11" s="155"/>
      <c r="LFG11" s="155"/>
      <c r="LFH11" s="155"/>
      <c r="LFI11" s="155"/>
      <c r="LFJ11" s="155"/>
      <c r="LFK11" s="155"/>
      <c r="LFL11" s="155"/>
      <c r="LFM11" s="155"/>
      <c r="LFN11" s="155"/>
      <c r="LFO11" s="155"/>
      <c r="LFP11" s="155"/>
      <c r="LFQ11" s="155"/>
      <c r="LFR11" s="155"/>
      <c r="LFS11" s="155"/>
      <c r="LFT11" s="155"/>
      <c r="LFU11" s="155"/>
      <c r="LFV11" s="155"/>
      <c r="LFW11" s="155"/>
      <c r="LFX11" s="155"/>
      <c r="LFY11" s="155"/>
      <c r="LFZ11" s="155"/>
      <c r="LGA11" s="155"/>
      <c r="LGB11" s="155"/>
      <c r="LGC11" s="155"/>
      <c r="LGD11" s="155"/>
      <c r="LGE11" s="155"/>
      <c r="LGF11" s="155"/>
      <c r="LGG11" s="155"/>
      <c r="LGH11" s="155"/>
      <c r="LGI11" s="155"/>
      <c r="LGJ11" s="155"/>
      <c r="LGK11" s="155"/>
      <c r="LGL11" s="155"/>
      <c r="LGM11" s="155"/>
      <c r="LGN11" s="155"/>
      <c r="LGO11" s="155"/>
      <c r="LGP11" s="155"/>
      <c r="LGQ11" s="155"/>
      <c r="LGR11" s="155"/>
      <c r="LGS11" s="155"/>
      <c r="LGT11" s="155"/>
      <c r="LGU11" s="155"/>
      <c r="LGV11" s="155"/>
      <c r="LGW11" s="155"/>
      <c r="LGX11" s="155"/>
      <c r="LGY11" s="155"/>
      <c r="LGZ11" s="155"/>
      <c r="LHA11" s="155"/>
      <c r="LHB11" s="155"/>
      <c r="LHC11" s="155"/>
      <c r="LHD11" s="155"/>
      <c r="LHE11" s="155"/>
      <c r="LHF11" s="155"/>
      <c r="LHG11" s="155"/>
      <c r="LHH11" s="155"/>
      <c r="LHI11" s="155"/>
      <c r="LHJ11" s="155"/>
      <c r="LHK11" s="155"/>
      <c r="LHL11" s="155"/>
      <c r="LHM11" s="155"/>
      <c r="LHN11" s="155"/>
      <c r="LHO11" s="155"/>
      <c r="LHP11" s="155"/>
      <c r="LHQ11" s="155"/>
      <c r="LHR11" s="155"/>
      <c r="LHS11" s="155"/>
      <c r="LHT11" s="155"/>
      <c r="LHU11" s="155"/>
      <c r="LHV11" s="155"/>
      <c r="LHW11" s="155"/>
      <c r="LHX11" s="155"/>
      <c r="LHY11" s="155"/>
      <c r="LHZ11" s="155"/>
      <c r="LIA11" s="155"/>
      <c r="LIB11" s="155"/>
      <c r="LIC11" s="155"/>
      <c r="LID11" s="155"/>
      <c r="LIE11" s="155"/>
      <c r="LIF11" s="155"/>
      <c r="LIG11" s="155"/>
      <c r="LIH11" s="155"/>
      <c r="LII11" s="155"/>
      <c r="LIJ11" s="155"/>
      <c r="LIK11" s="155"/>
      <c r="LIL11" s="155"/>
      <c r="LIM11" s="155"/>
      <c r="LIN11" s="155"/>
      <c r="LIO11" s="155"/>
      <c r="LIP11" s="155"/>
      <c r="LIQ11" s="155"/>
      <c r="LIR11" s="155"/>
      <c r="LIS11" s="155"/>
      <c r="LIT11" s="155"/>
      <c r="LIU11" s="155"/>
      <c r="LIV11" s="155"/>
      <c r="LIW11" s="155"/>
      <c r="LIX11" s="155"/>
      <c r="LIY11" s="155"/>
      <c r="LIZ11" s="155"/>
      <c r="LJA11" s="155"/>
      <c r="LJB11" s="155"/>
      <c r="LJC11" s="155"/>
      <c r="LJD11" s="155"/>
      <c r="LJE11" s="155"/>
      <c r="LJF11" s="155"/>
      <c r="LJG11" s="155"/>
      <c r="LJH11" s="155"/>
      <c r="LJI11" s="155"/>
      <c r="LJJ11" s="155"/>
      <c r="LJK11" s="155"/>
      <c r="LJL11" s="155"/>
      <c r="LJM11" s="155"/>
      <c r="LJN11" s="155"/>
      <c r="LJO11" s="155"/>
      <c r="LJP11" s="155"/>
      <c r="LJQ11" s="155"/>
      <c r="LJR11" s="155"/>
      <c r="LJS11" s="155"/>
      <c r="LJT11" s="155"/>
      <c r="LJU11" s="155"/>
      <c r="LJV11" s="155"/>
      <c r="LJW11" s="155"/>
      <c r="LJX11" s="155"/>
      <c r="LJY11" s="155"/>
      <c r="LJZ11" s="155"/>
      <c r="LKA11" s="155"/>
      <c r="LKB11" s="155"/>
      <c r="LKC11" s="155"/>
      <c r="LKD11" s="155"/>
      <c r="LKE11" s="155"/>
      <c r="LKF11" s="155"/>
      <c r="LKG11" s="155"/>
      <c r="LKH11" s="155"/>
      <c r="LKI11" s="155"/>
      <c r="LKJ11" s="155"/>
      <c r="LKK11" s="155"/>
      <c r="LKL11" s="155"/>
      <c r="LKM11" s="155"/>
      <c r="LKN11" s="155"/>
      <c r="LKO11" s="155"/>
      <c r="LKP11" s="155"/>
      <c r="LKQ11" s="155"/>
      <c r="LKR11" s="155"/>
      <c r="LKS11" s="155"/>
      <c r="LKT11" s="155"/>
      <c r="LKU11" s="155"/>
      <c r="LKV11" s="155"/>
      <c r="LKW11" s="155"/>
      <c r="LKX11" s="155"/>
      <c r="LKY11" s="155"/>
      <c r="LKZ11" s="155"/>
      <c r="LLA11" s="155"/>
      <c r="LLB11" s="155"/>
      <c r="LLC11" s="155"/>
      <c r="LLD11" s="155"/>
      <c r="LLE11" s="155"/>
      <c r="LLF11" s="155"/>
      <c r="LLG11" s="155"/>
      <c r="LLH11" s="155"/>
      <c r="LLI11" s="155"/>
      <c r="LLJ11" s="155"/>
      <c r="LLK11" s="155"/>
      <c r="LLL11" s="155"/>
      <c r="LLM11" s="155"/>
      <c r="LLN11" s="155"/>
      <c r="LLO11" s="155"/>
      <c r="LLP11" s="155"/>
      <c r="LLQ11" s="155"/>
      <c r="LLR11" s="155"/>
      <c r="LLS11" s="155"/>
      <c r="LLT11" s="155"/>
      <c r="LLU11" s="155"/>
      <c r="LLV11" s="155"/>
      <c r="LLW11" s="155"/>
      <c r="LLX11" s="155"/>
      <c r="LLY11" s="155"/>
      <c r="LLZ11" s="155"/>
      <c r="LMA11" s="155"/>
      <c r="LMB11" s="155"/>
      <c r="LMC11" s="155"/>
      <c r="LMD11" s="155"/>
      <c r="LME11" s="155"/>
      <c r="LMF11" s="155"/>
      <c r="LMG11" s="155"/>
      <c r="LMH11" s="155"/>
      <c r="LMI11" s="155"/>
      <c r="LMJ11" s="155"/>
      <c r="LMK11" s="155"/>
      <c r="LML11" s="155"/>
      <c r="LMM11" s="155"/>
      <c r="LMN11" s="155"/>
      <c r="LMO11" s="155"/>
      <c r="LMP11" s="155"/>
      <c r="LMQ11" s="155"/>
      <c r="LMR11" s="155"/>
      <c r="LMS11" s="155"/>
      <c r="LMT11" s="155"/>
      <c r="LMU11" s="155"/>
      <c r="LMV11" s="155"/>
      <c r="LMW11" s="155"/>
      <c r="LMX11" s="155"/>
      <c r="LMY11" s="155"/>
      <c r="LMZ11" s="155"/>
      <c r="LNA11" s="155"/>
      <c r="LNB11" s="155"/>
      <c r="LNC11" s="155"/>
      <c r="LND11" s="155"/>
      <c r="LNE11" s="155"/>
      <c r="LNF11" s="155"/>
      <c r="LNG11" s="155"/>
      <c r="LNH11" s="155"/>
      <c r="LNI11" s="155"/>
      <c r="LNJ11" s="155"/>
      <c r="LNK11" s="155"/>
      <c r="LNL11" s="155"/>
      <c r="LNM11" s="155"/>
      <c r="LNN11" s="155"/>
      <c r="LNO11" s="155"/>
      <c r="LNP11" s="155"/>
      <c r="LNQ11" s="155"/>
      <c r="LNR11" s="155"/>
      <c r="LNS11" s="155"/>
      <c r="LNT11" s="155"/>
      <c r="LNU11" s="155"/>
      <c r="LNV11" s="155"/>
      <c r="LNW11" s="155"/>
      <c r="LNX11" s="155"/>
      <c r="LNY11" s="155"/>
      <c r="LNZ11" s="155"/>
      <c r="LOA11" s="155"/>
      <c r="LOB11" s="155"/>
      <c r="LOC11" s="155"/>
      <c r="LOD11" s="155"/>
      <c r="LOE11" s="155"/>
      <c r="LOF11" s="155"/>
      <c r="LOG11" s="155"/>
      <c r="LOH11" s="155"/>
      <c r="LOI11" s="155"/>
      <c r="LOJ11" s="155"/>
      <c r="LOK11" s="155"/>
      <c r="LOL11" s="155"/>
      <c r="LOM11" s="155"/>
      <c r="LON11" s="155"/>
      <c r="LOO11" s="155"/>
      <c r="LOP11" s="155"/>
      <c r="LOQ11" s="155"/>
      <c r="LOR11" s="155"/>
      <c r="LOS11" s="155"/>
      <c r="LOT11" s="155"/>
      <c r="LOU11" s="155"/>
      <c r="LOV11" s="155"/>
      <c r="LOW11" s="155"/>
      <c r="LOX11" s="155"/>
      <c r="LOY11" s="155"/>
      <c r="LOZ11" s="155"/>
      <c r="LPA11" s="155"/>
      <c r="LPB11" s="155"/>
      <c r="LPC11" s="155"/>
      <c r="LPD11" s="155"/>
      <c r="LPE11" s="155"/>
      <c r="LPF11" s="155"/>
      <c r="LPG11" s="155"/>
      <c r="LPH11" s="155"/>
      <c r="LPI11" s="155"/>
      <c r="LPJ11" s="155"/>
      <c r="LPK11" s="155"/>
      <c r="LPL11" s="155"/>
      <c r="LPM11" s="155"/>
      <c r="LPN11" s="155"/>
      <c r="LPO11" s="155"/>
      <c r="LPP11" s="155"/>
      <c r="LPQ11" s="155"/>
      <c r="LPR11" s="155"/>
      <c r="LPS11" s="155"/>
      <c r="LPT11" s="155"/>
      <c r="LPU11" s="155"/>
      <c r="LPV11" s="155"/>
      <c r="LPW11" s="155"/>
      <c r="LPX11" s="155"/>
      <c r="LPY11" s="155"/>
      <c r="LPZ11" s="155"/>
      <c r="LQA11" s="155"/>
      <c r="LQB11" s="155"/>
      <c r="LQC11" s="155"/>
      <c r="LQD11" s="155"/>
      <c r="LQE11" s="155"/>
      <c r="LQF11" s="155"/>
      <c r="LQG11" s="155"/>
      <c r="LQH11" s="155"/>
      <c r="LQI11" s="155"/>
      <c r="LQJ11" s="155"/>
      <c r="LQK11" s="155"/>
      <c r="LQL11" s="155"/>
      <c r="LQM11" s="155"/>
      <c r="LQN11" s="155"/>
      <c r="LQO11" s="155"/>
      <c r="LQP11" s="155"/>
      <c r="LQQ11" s="155"/>
      <c r="LQR11" s="155"/>
      <c r="LQS11" s="155"/>
      <c r="LQT11" s="155"/>
      <c r="LQU11" s="155"/>
      <c r="LQV11" s="155"/>
      <c r="LQW11" s="155"/>
      <c r="LQX11" s="155"/>
      <c r="LQY11" s="155"/>
      <c r="LQZ11" s="155"/>
      <c r="LRA11" s="155"/>
      <c r="LRB11" s="155"/>
      <c r="LRC11" s="155"/>
      <c r="LRD11" s="155"/>
      <c r="LRE11" s="155"/>
      <c r="LRF11" s="155"/>
      <c r="LRG11" s="155"/>
      <c r="LRH11" s="155"/>
      <c r="LRI11" s="155"/>
      <c r="LRJ11" s="155"/>
      <c r="LRK11" s="155"/>
      <c r="LRL11" s="155"/>
      <c r="LRM11" s="155"/>
      <c r="LRN11" s="155"/>
      <c r="LRO11" s="155"/>
      <c r="LRP11" s="155"/>
      <c r="LRQ11" s="155"/>
      <c r="LRR11" s="155"/>
      <c r="LRS11" s="155"/>
      <c r="LRT11" s="155"/>
      <c r="LRU11" s="155"/>
      <c r="LRV11" s="155"/>
      <c r="LRW11" s="155"/>
      <c r="LRX11" s="155"/>
      <c r="LRY11" s="155"/>
      <c r="LRZ11" s="155"/>
      <c r="LSA11" s="155"/>
      <c r="LSB11" s="155"/>
      <c r="LSC11" s="155"/>
      <c r="LSD11" s="155"/>
      <c r="LSE11" s="155"/>
      <c r="LSF11" s="155"/>
      <c r="LSG11" s="155"/>
      <c r="LSH11" s="155"/>
      <c r="LSI11" s="155"/>
      <c r="LSJ11" s="155"/>
      <c r="LSK11" s="155"/>
      <c r="LSL11" s="155"/>
      <c r="LSM11" s="155"/>
      <c r="LSN11" s="155"/>
      <c r="LSO11" s="155"/>
      <c r="LSP11" s="155"/>
      <c r="LSQ11" s="155"/>
      <c r="LSR11" s="155"/>
      <c r="LSS11" s="155"/>
      <c r="LST11" s="155"/>
      <c r="LSU11" s="155"/>
      <c r="LSV11" s="155"/>
      <c r="LSW11" s="155"/>
      <c r="LSX11" s="155"/>
      <c r="LSY11" s="155"/>
      <c r="LSZ11" s="155"/>
      <c r="LTA11" s="155"/>
      <c r="LTB11" s="155"/>
      <c r="LTC11" s="155"/>
      <c r="LTD11" s="155"/>
      <c r="LTE11" s="155"/>
      <c r="LTF11" s="155"/>
      <c r="LTG11" s="155"/>
      <c r="LTH11" s="155"/>
      <c r="LTI11" s="155"/>
      <c r="LTJ11" s="155"/>
      <c r="LTK11" s="155"/>
      <c r="LTL11" s="155"/>
      <c r="LTM11" s="155"/>
      <c r="LTN11" s="155"/>
      <c r="LTO11" s="155"/>
      <c r="LTP11" s="155"/>
      <c r="LTQ11" s="155"/>
      <c r="LTR11" s="155"/>
      <c r="LTS11" s="155"/>
      <c r="LTT11" s="155"/>
      <c r="LTU11" s="155"/>
      <c r="LTV11" s="155"/>
      <c r="LTW11" s="155"/>
      <c r="LTX11" s="155"/>
      <c r="LTY11" s="155"/>
      <c r="LTZ11" s="155"/>
      <c r="LUA11" s="155"/>
      <c r="LUB11" s="155"/>
      <c r="LUC11" s="155"/>
      <c r="LUD11" s="155"/>
      <c r="LUE11" s="155"/>
      <c r="LUF11" s="155"/>
      <c r="LUG11" s="155"/>
      <c r="LUH11" s="155"/>
      <c r="LUI11" s="155"/>
      <c r="LUJ11" s="155"/>
      <c r="LUK11" s="155"/>
      <c r="LUL11" s="155"/>
      <c r="LUM11" s="155"/>
      <c r="LUN11" s="155"/>
      <c r="LUO11" s="155"/>
      <c r="LUP11" s="155"/>
      <c r="LUQ11" s="155"/>
      <c r="LUR11" s="155"/>
      <c r="LUS11" s="155"/>
      <c r="LUT11" s="155"/>
      <c r="LUU11" s="155"/>
      <c r="LUV11" s="155"/>
      <c r="LUW11" s="155"/>
      <c r="LUX11" s="155"/>
      <c r="LUY11" s="155"/>
      <c r="LUZ11" s="155"/>
      <c r="LVA11" s="155"/>
      <c r="LVB11" s="155"/>
      <c r="LVC11" s="155"/>
      <c r="LVD11" s="155"/>
      <c r="LVE11" s="155"/>
      <c r="LVF11" s="155"/>
      <c r="LVG11" s="155"/>
      <c r="LVH11" s="155"/>
      <c r="LVI11" s="155"/>
      <c r="LVJ11" s="155"/>
      <c r="LVK11" s="155"/>
      <c r="LVL11" s="155"/>
      <c r="LVM11" s="155"/>
      <c r="LVN11" s="155"/>
      <c r="LVO11" s="155"/>
      <c r="LVP11" s="155"/>
      <c r="LVQ11" s="155"/>
      <c r="LVR11" s="155"/>
      <c r="LVS11" s="155"/>
      <c r="LVT11" s="155"/>
      <c r="LVU11" s="155"/>
      <c r="LVV11" s="155"/>
      <c r="LVW11" s="155"/>
      <c r="LVX11" s="155"/>
      <c r="LVY11" s="155"/>
      <c r="LVZ11" s="155"/>
      <c r="LWA11" s="155"/>
      <c r="LWB11" s="155"/>
      <c r="LWC11" s="155"/>
      <c r="LWD11" s="155"/>
      <c r="LWE11" s="155"/>
      <c r="LWF11" s="155"/>
      <c r="LWG11" s="155"/>
      <c r="LWH11" s="155"/>
      <c r="LWI11" s="155"/>
      <c r="LWJ11" s="155"/>
      <c r="LWK11" s="155"/>
      <c r="LWL11" s="155"/>
      <c r="LWM11" s="155"/>
      <c r="LWN11" s="155"/>
      <c r="LWO11" s="155"/>
      <c r="LWP11" s="155"/>
      <c r="LWQ11" s="155"/>
      <c r="LWR11" s="155"/>
      <c r="LWS11" s="155"/>
      <c r="LWT11" s="155"/>
      <c r="LWU11" s="155"/>
      <c r="LWV11" s="155"/>
      <c r="LWW11" s="155"/>
      <c r="LWX11" s="155"/>
      <c r="LWY11" s="155"/>
      <c r="LWZ11" s="155"/>
      <c r="LXA11" s="155"/>
      <c r="LXB11" s="155"/>
      <c r="LXC11" s="155"/>
      <c r="LXD11" s="155"/>
      <c r="LXE11" s="155"/>
      <c r="LXF11" s="155"/>
      <c r="LXG11" s="155"/>
      <c r="LXH11" s="155"/>
      <c r="LXI11" s="155"/>
      <c r="LXJ11" s="155"/>
      <c r="LXK11" s="155"/>
      <c r="LXL11" s="155"/>
      <c r="LXM11" s="155"/>
      <c r="LXN11" s="155"/>
      <c r="LXO11" s="155"/>
      <c r="LXP11" s="155"/>
      <c r="LXQ11" s="155"/>
      <c r="LXR11" s="155"/>
      <c r="LXS11" s="155"/>
      <c r="LXT11" s="155"/>
      <c r="LXU11" s="155"/>
      <c r="LXV11" s="155"/>
      <c r="LXW11" s="155"/>
      <c r="LXX11" s="155"/>
      <c r="LXY11" s="155"/>
      <c r="LXZ11" s="155"/>
      <c r="LYA11" s="155"/>
      <c r="LYB11" s="155"/>
      <c r="LYC11" s="155"/>
      <c r="LYD11" s="155"/>
      <c r="LYE11" s="155"/>
      <c r="LYF11" s="155"/>
      <c r="LYG11" s="155"/>
      <c r="LYH11" s="155"/>
      <c r="LYI11" s="155"/>
      <c r="LYJ11" s="155"/>
      <c r="LYK11" s="155"/>
      <c r="LYL11" s="155"/>
      <c r="LYM11" s="155"/>
      <c r="LYN11" s="155"/>
      <c r="LYO11" s="155"/>
      <c r="LYP11" s="155"/>
      <c r="LYQ11" s="155"/>
      <c r="LYR11" s="155"/>
      <c r="LYS11" s="155"/>
      <c r="LYT11" s="155"/>
      <c r="LYU11" s="155"/>
      <c r="LYV11" s="155"/>
      <c r="LYW11" s="155"/>
      <c r="LYX11" s="155"/>
      <c r="LYY11" s="155"/>
      <c r="LYZ11" s="155"/>
      <c r="LZA11" s="155"/>
      <c r="LZB11" s="155"/>
      <c r="LZC11" s="155"/>
      <c r="LZD11" s="155"/>
      <c r="LZE11" s="155"/>
      <c r="LZF11" s="155"/>
      <c r="LZG11" s="155"/>
      <c r="LZH11" s="155"/>
      <c r="LZI11" s="155"/>
      <c r="LZJ11" s="155"/>
      <c r="LZK11" s="155"/>
      <c r="LZL11" s="155"/>
      <c r="LZM11" s="155"/>
      <c r="LZN11" s="155"/>
      <c r="LZO11" s="155"/>
      <c r="LZP11" s="155"/>
      <c r="LZQ11" s="155"/>
      <c r="LZR11" s="155"/>
      <c r="LZS11" s="155"/>
      <c r="LZT11" s="155"/>
      <c r="LZU11" s="155"/>
      <c r="LZV11" s="155"/>
      <c r="LZW11" s="155"/>
      <c r="LZX11" s="155"/>
      <c r="LZY11" s="155"/>
      <c r="LZZ11" s="155"/>
      <c r="MAA11" s="155"/>
      <c r="MAB11" s="155"/>
      <c r="MAC11" s="155"/>
      <c r="MAD11" s="155"/>
      <c r="MAE11" s="155"/>
      <c r="MAF11" s="155"/>
      <c r="MAG11" s="155"/>
      <c r="MAH11" s="155"/>
      <c r="MAI11" s="155"/>
      <c r="MAJ11" s="155"/>
      <c r="MAK11" s="155"/>
      <c r="MAL11" s="155"/>
      <c r="MAM11" s="155"/>
      <c r="MAN11" s="155"/>
      <c r="MAO11" s="155"/>
      <c r="MAP11" s="155"/>
      <c r="MAQ11" s="155"/>
      <c r="MAR11" s="155"/>
      <c r="MAS11" s="155"/>
      <c r="MAT11" s="155"/>
      <c r="MAU11" s="155"/>
      <c r="MAV11" s="155"/>
      <c r="MAW11" s="155"/>
      <c r="MAX11" s="155"/>
      <c r="MAY11" s="155"/>
      <c r="MAZ11" s="155"/>
      <c r="MBA11" s="155"/>
      <c r="MBB11" s="155"/>
      <c r="MBC11" s="155"/>
      <c r="MBD11" s="155"/>
      <c r="MBE11" s="155"/>
      <c r="MBF11" s="155"/>
      <c r="MBG11" s="155"/>
      <c r="MBH11" s="155"/>
      <c r="MBI11" s="155"/>
      <c r="MBJ11" s="155"/>
      <c r="MBK11" s="155"/>
      <c r="MBL11" s="155"/>
      <c r="MBM11" s="155"/>
      <c r="MBN11" s="155"/>
      <c r="MBO11" s="155"/>
      <c r="MBP11" s="155"/>
      <c r="MBQ11" s="155"/>
      <c r="MBR11" s="155"/>
      <c r="MBS11" s="155"/>
      <c r="MBT11" s="155"/>
      <c r="MBU11" s="155"/>
      <c r="MBV11" s="155"/>
      <c r="MBW11" s="155"/>
      <c r="MBX11" s="155"/>
      <c r="MBY11" s="155"/>
      <c r="MBZ11" s="155"/>
      <c r="MCA11" s="155"/>
      <c r="MCB11" s="155"/>
      <c r="MCC11" s="155"/>
      <c r="MCD11" s="155"/>
      <c r="MCE11" s="155"/>
      <c r="MCF11" s="155"/>
      <c r="MCG11" s="155"/>
      <c r="MCH11" s="155"/>
      <c r="MCI11" s="155"/>
      <c r="MCJ11" s="155"/>
      <c r="MCK11" s="155"/>
      <c r="MCL11" s="155"/>
      <c r="MCM11" s="155"/>
      <c r="MCN11" s="155"/>
      <c r="MCO11" s="155"/>
      <c r="MCP11" s="155"/>
      <c r="MCQ11" s="155"/>
      <c r="MCR11" s="155"/>
      <c r="MCS11" s="155"/>
      <c r="MCT11" s="155"/>
      <c r="MCU11" s="155"/>
      <c r="MCV11" s="155"/>
      <c r="MCW11" s="155"/>
      <c r="MCX11" s="155"/>
      <c r="MCY11" s="155"/>
      <c r="MCZ11" s="155"/>
      <c r="MDA11" s="155"/>
      <c r="MDB11" s="155"/>
      <c r="MDC11" s="155"/>
      <c r="MDD11" s="155"/>
      <c r="MDE11" s="155"/>
      <c r="MDF11" s="155"/>
      <c r="MDG11" s="155"/>
      <c r="MDH11" s="155"/>
      <c r="MDI11" s="155"/>
      <c r="MDJ11" s="155"/>
      <c r="MDK11" s="155"/>
      <c r="MDL11" s="155"/>
      <c r="MDM11" s="155"/>
      <c r="MDN11" s="155"/>
      <c r="MDO11" s="155"/>
      <c r="MDP11" s="155"/>
      <c r="MDQ11" s="155"/>
      <c r="MDR11" s="155"/>
      <c r="MDS11" s="155"/>
      <c r="MDT11" s="155"/>
      <c r="MDU11" s="155"/>
      <c r="MDV11" s="155"/>
      <c r="MDW11" s="155"/>
      <c r="MDX11" s="155"/>
      <c r="MDY11" s="155"/>
      <c r="MDZ11" s="155"/>
      <c r="MEA11" s="155"/>
      <c r="MEB11" s="155"/>
      <c r="MEC11" s="155"/>
      <c r="MED11" s="155"/>
      <c r="MEE11" s="155"/>
      <c r="MEF11" s="155"/>
      <c r="MEG11" s="155"/>
      <c r="MEH11" s="155"/>
      <c r="MEI11" s="155"/>
      <c r="MEJ11" s="155"/>
      <c r="MEK11" s="155"/>
      <c r="MEL11" s="155"/>
      <c r="MEM11" s="155"/>
      <c r="MEN11" s="155"/>
      <c r="MEO11" s="155"/>
      <c r="MEP11" s="155"/>
      <c r="MEQ11" s="155"/>
      <c r="MER11" s="155"/>
      <c r="MES11" s="155"/>
      <c r="MET11" s="155"/>
      <c r="MEU11" s="155"/>
      <c r="MEV11" s="155"/>
      <c r="MEW11" s="155"/>
      <c r="MEX11" s="155"/>
      <c r="MEY11" s="155"/>
      <c r="MEZ11" s="155"/>
      <c r="MFA11" s="155"/>
      <c r="MFB11" s="155"/>
      <c r="MFC11" s="155"/>
      <c r="MFD11" s="155"/>
      <c r="MFE11" s="155"/>
      <c r="MFF11" s="155"/>
      <c r="MFG11" s="155"/>
      <c r="MFH11" s="155"/>
      <c r="MFI11" s="155"/>
      <c r="MFJ11" s="155"/>
      <c r="MFK11" s="155"/>
      <c r="MFL11" s="155"/>
      <c r="MFM11" s="155"/>
      <c r="MFN11" s="155"/>
      <c r="MFO11" s="155"/>
      <c r="MFP11" s="155"/>
      <c r="MFQ11" s="155"/>
      <c r="MFR11" s="155"/>
      <c r="MFS11" s="155"/>
      <c r="MFT11" s="155"/>
      <c r="MFU11" s="155"/>
      <c r="MFV11" s="155"/>
      <c r="MFW11" s="155"/>
      <c r="MFX11" s="155"/>
      <c r="MFY11" s="155"/>
      <c r="MFZ11" s="155"/>
      <c r="MGA11" s="155"/>
      <c r="MGB11" s="155"/>
      <c r="MGC11" s="155"/>
      <c r="MGD11" s="155"/>
      <c r="MGE11" s="155"/>
      <c r="MGF11" s="155"/>
      <c r="MGG11" s="155"/>
      <c r="MGH11" s="155"/>
      <c r="MGI11" s="155"/>
      <c r="MGJ11" s="155"/>
      <c r="MGK11" s="155"/>
      <c r="MGL11" s="155"/>
      <c r="MGM11" s="155"/>
      <c r="MGN11" s="155"/>
      <c r="MGO11" s="155"/>
      <c r="MGP11" s="155"/>
      <c r="MGQ11" s="155"/>
      <c r="MGR11" s="155"/>
      <c r="MGS11" s="155"/>
      <c r="MGT11" s="155"/>
      <c r="MGU11" s="155"/>
      <c r="MGV11" s="155"/>
      <c r="MGW11" s="155"/>
      <c r="MGX11" s="155"/>
      <c r="MGY11" s="155"/>
      <c r="MGZ11" s="155"/>
      <c r="MHA11" s="155"/>
      <c r="MHB11" s="155"/>
      <c r="MHC11" s="155"/>
      <c r="MHD11" s="155"/>
      <c r="MHE11" s="155"/>
      <c r="MHF11" s="155"/>
      <c r="MHG11" s="155"/>
      <c r="MHH11" s="155"/>
      <c r="MHI11" s="155"/>
      <c r="MHJ11" s="155"/>
      <c r="MHK11" s="155"/>
      <c r="MHL11" s="155"/>
      <c r="MHM11" s="155"/>
      <c r="MHN11" s="155"/>
      <c r="MHO11" s="155"/>
      <c r="MHP11" s="155"/>
      <c r="MHQ11" s="155"/>
      <c r="MHR11" s="155"/>
      <c r="MHS11" s="155"/>
      <c r="MHT11" s="155"/>
      <c r="MHU11" s="155"/>
      <c r="MHV11" s="155"/>
      <c r="MHW11" s="155"/>
      <c r="MHX11" s="155"/>
      <c r="MHY11" s="155"/>
      <c r="MHZ11" s="155"/>
      <c r="MIA11" s="155"/>
      <c r="MIB11" s="155"/>
      <c r="MIC11" s="155"/>
      <c r="MID11" s="155"/>
      <c r="MIE11" s="155"/>
      <c r="MIF11" s="155"/>
      <c r="MIG11" s="155"/>
      <c r="MIH11" s="155"/>
      <c r="MII11" s="155"/>
      <c r="MIJ11" s="155"/>
      <c r="MIK11" s="155"/>
      <c r="MIL11" s="155"/>
      <c r="MIM11" s="155"/>
      <c r="MIN11" s="155"/>
      <c r="MIO11" s="155"/>
      <c r="MIP11" s="155"/>
      <c r="MIQ11" s="155"/>
      <c r="MIR11" s="155"/>
      <c r="MIS11" s="155"/>
      <c r="MIT11" s="155"/>
      <c r="MIU11" s="155"/>
      <c r="MIV11" s="155"/>
      <c r="MIW11" s="155"/>
      <c r="MIX11" s="155"/>
      <c r="MIY11" s="155"/>
      <c r="MIZ11" s="155"/>
      <c r="MJA11" s="155"/>
      <c r="MJB11" s="155"/>
      <c r="MJC11" s="155"/>
      <c r="MJD11" s="155"/>
      <c r="MJE11" s="155"/>
      <c r="MJF11" s="155"/>
      <c r="MJG11" s="155"/>
      <c r="MJH11" s="155"/>
      <c r="MJI11" s="155"/>
      <c r="MJJ11" s="155"/>
      <c r="MJK11" s="155"/>
      <c r="MJL11" s="155"/>
      <c r="MJM11" s="155"/>
      <c r="MJN11" s="155"/>
      <c r="MJO11" s="155"/>
      <c r="MJP11" s="155"/>
      <c r="MJQ11" s="155"/>
      <c r="MJR11" s="155"/>
      <c r="MJS11" s="155"/>
      <c r="MJT11" s="155"/>
      <c r="MJU11" s="155"/>
      <c r="MJV11" s="155"/>
      <c r="MJW11" s="155"/>
      <c r="MJX11" s="155"/>
      <c r="MJY11" s="155"/>
      <c r="MJZ11" s="155"/>
      <c r="MKA11" s="155"/>
      <c r="MKB11" s="155"/>
      <c r="MKC11" s="155"/>
      <c r="MKD11" s="155"/>
      <c r="MKE11" s="155"/>
      <c r="MKF11" s="155"/>
      <c r="MKG11" s="155"/>
      <c r="MKH11" s="155"/>
      <c r="MKI11" s="155"/>
      <c r="MKJ11" s="155"/>
      <c r="MKK11" s="155"/>
      <c r="MKL11" s="155"/>
      <c r="MKM11" s="155"/>
      <c r="MKN11" s="155"/>
      <c r="MKO11" s="155"/>
      <c r="MKP11" s="155"/>
      <c r="MKQ11" s="155"/>
      <c r="MKR11" s="155"/>
      <c r="MKS11" s="155"/>
      <c r="MKT11" s="155"/>
      <c r="MKU11" s="155"/>
      <c r="MKV11" s="155"/>
      <c r="MKW11" s="155"/>
      <c r="MKX11" s="155"/>
      <c r="MKY11" s="155"/>
      <c r="MKZ11" s="155"/>
      <c r="MLA11" s="155"/>
      <c r="MLB11" s="155"/>
      <c r="MLC11" s="155"/>
      <c r="MLD11" s="155"/>
      <c r="MLE11" s="155"/>
      <c r="MLF11" s="155"/>
      <c r="MLG11" s="155"/>
      <c r="MLH11" s="155"/>
      <c r="MLI11" s="155"/>
      <c r="MLJ11" s="155"/>
      <c r="MLK11" s="155"/>
      <c r="MLL11" s="155"/>
      <c r="MLM11" s="155"/>
      <c r="MLN11" s="155"/>
      <c r="MLO11" s="155"/>
      <c r="MLP11" s="155"/>
      <c r="MLQ11" s="155"/>
      <c r="MLR11" s="155"/>
      <c r="MLS11" s="155"/>
      <c r="MLT11" s="155"/>
      <c r="MLU11" s="155"/>
      <c r="MLV11" s="155"/>
      <c r="MLW11" s="155"/>
      <c r="MLX11" s="155"/>
      <c r="MLY11" s="155"/>
      <c r="MLZ11" s="155"/>
      <c r="MMA11" s="155"/>
      <c r="MMB11" s="155"/>
      <c r="MMC11" s="155"/>
      <c r="MMD11" s="155"/>
      <c r="MME11" s="155"/>
      <c r="MMF11" s="155"/>
      <c r="MMG11" s="155"/>
      <c r="MMH11" s="155"/>
      <c r="MMI11" s="155"/>
      <c r="MMJ11" s="155"/>
      <c r="MMK11" s="155"/>
      <c r="MML11" s="155"/>
      <c r="MMM11" s="155"/>
      <c r="MMN11" s="155"/>
      <c r="MMO11" s="155"/>
      <c r="MMP11" s="155"/>
      <c r="MMQ11" s="155"/>
      <c r="MMR11" s="155"/>
      <c r="MMS11" s="155"/>
      <c r="MMT11" s="155"/>
      <c r="MMU11" s="155"/>
      <c r="MMV11" s="155"/>
      <c r="MMW11" s="155"/>
      <c r="MMX11" s="155"/>
      <c r="MMY11" s="155"/>
      <c r="MMZ11" s="155"/>
      <c r="MNA11" s="155"/>
      <c r="MNB11" s="155"/>
      <c r="MNC11" s="155"/>
      <c r="MND11" s="155"/>
      <c r="MNE11" s="155"/>
      <c r="MNF11" s="155"/>
      <c r="MNG11" s="155"/>
      <c r="MNH11" s="155"/>
      <c r="MNI11" s="155"/>
      <c r="MNJ11" s="155"/>
      <c r="MNK11" s="155"/>
      <c r="MNL11" s="155"/>
      <c r="MNM11" s="155"/>
      <c r="MNN11" s="155"/>
      <c r="MNO11" s="155"/>
      <c r="MNP11" s="155"/>
      <c r="MNQ11" s="155"/>
      <c r="MNR11" s="155"/>
      <c r="MNS11" s="155"/>
      <c r="MNT11" s="155"/>
      <c r="MNU11" s="155"/>
      <c r="MNV11" s="155"/>
      <c r="MNW11" s="155"/>
      <c r="MNX11" s="155"/>
      <c r="MNY11" s="155"/>
      <c r="MNZ11" s="155"/>
      <c r="MOA11" s="155"/>
      <c r="MOB11" s="155"/>
      <c r="MOC11" s="155"/>
      <c r="MOD11" s="155"/>
      <c r="MOE11" s="155"/>
      <c r="MOF11" s="155"/>
      <c r="MOG11" s="155"/>
      <c r="MOH11" s="155"/>
      <c r="MOI11" s="155"/>
      <c r="MOJ11" s="155"/>
      <c r="MOK11" s="155"/>
      <c r="MOL11" s="155"/>
      <c r="MOM11" s="155"/>
      <c r="MON11" s="155"/>
      <c r="MOO11" s="155"/>
      <c r="MOP11" s="155"/>
      <c r="MOQ11" s="155"/>
      <c r="MOR11" s="155"/>
      <c r="MOS11" s="155"/>
      <c r="MOT11" s="155"/>
      <c r="MOU11" s="155"/>
      <c r="MOV11" s="155"/>
      <c r="MOW11" s="155"/>
      <c r="MOX11" s="155"/>
      <c r="MOY11" s="155"/>
      <c r="MOZ11" s="155"/>
      <c r="MPA11" s="155"/>
      <c r="MPB11" s="155"/>
      <c r="MPC11" s="155"/>
      <c r="MPD11" s="155"/>
      <c r="MPE11" s="155"/>
      <c r="MPF11" s="155"/>
      <c r="MPG11" s="155"/>
      <c r="MPH11" s="155"/>
      <c r="MPI11" s="155"/>
      <c r="MPJ11" s="155"/>
      <c r="MPK11" s="155"/>
      <c r="MPL11" s="155"/>
      <c r="MPM11" s="155"/>
      <c r="MPN11" s="155"/>
      <c r="MPO11" s="155"/>
      <c r="MPP11" s="155"/>
      <c r="MPQ11" s="155"/>
      <c r="MPR11" s="155"/>
      <c r="MPS11" s="155"/>
      <c r="MPT11" s="155"/>
      <c r="MPU11" s="155"/>
      <c r="MPV11" s="155"/>
      <c r="MPW11" s="155"/>
      <c r="MPX11" s="155"/>
      <c r="MPY11" s="155"/>
      <c r="MPZ11" s="155"/>
      <c r="MQA11" s="155"/>
      <c r="MQB11" s="155"/>
      <c r="MQC11" s="155"/>
      <c r="MQD11" s="155"/>
      <c r="MQE11" s="155"/>
      <c r="MQF11" s="155"/>
      <c r="MQG11" s="155"/>
      <c r="MQH11" s="155"/>
      <c r="MQI11" s="155"/>
      <c r="MQJ11" s="155"/>
      <c r="MQK11" s="155"/>
      <c r="MQL11" s="155"/>
      <c r="MQM11" s="155"/>
      <c r="MQN11" s="155"/>
      <c r="MQO11" s="155"/>
      <c r="MQP11" s="155"/>
      <c r="MQQ11" s="155"/>
      <c r="MQR11" s="155"/>
      <c r="MQS11" s="155"/>
      <c r="MQT11" s="155"/>
      <c r="MQU11" s="155"/>
      <c r="MQV11" s="155"/>
      <c r="MQW11" s="155"/>
      <c r="MQX11" s="155"/>
      <c r="MQY11" s="155"/>
      <c r="MQZ11" s="155"/>
      <c r="MRA11" s="155"/>
      <c r="MRB11" s="155"/>
      <c r="MRC11" s="155"/>
      <c r="MRD11" s="155"/>
      <c r="MRE11" s="155"/>
      <c r="MRF11" s="155"/>
      <c r="MRG11" s="155"/>
      <c r="MRH11" s="155"/>
      <c r="MRI11" s="155"/>
      <c r="MRJ11" s="155"/>
      <c r="MRK11" s="155"/>
      <c r="MRL11" s="155"/>
      <c r="MRM11" s="155"/>
      <c r="MRN11" s="155"/>
      <c r="MRO11" s="155"/>
      <c r="MRP11" s="155"/>
      <c r="MRQ11" s="155"/>
      <c r="MRR11" s="155"/>
      <c r="MRS11" s="155"/>
      <c r="MRT11" s="155"/>
      <c r="MRU11" s="155"/>
      <c r="MRV11" s="155"/>
      <c r="MRW11" s="155"/>
      <c r="MRX11" s="155"/>
      <c r="MRY11" s="155"/>
      <c r="MRZ11" s="155"/>
      <c r="MSA11" s="155"/>
      <c r="MSB11" s="155"/>
      <c r="MSC11" s="155"/>
      <c r="MSD11" s="155"/>
      <c r="MSE11" s="155"/>
      <c r="MSF11" s="155"/>
      <c r="MSG11" s="155"/>
      <c r="MSH11" s="155"/>
      <c r="MSI11" s="155"/>
      <c r="MSJ11" s="155"/>
      <c r="MSK11" s="155"/>
      <c r="MSL11" s="155"/>
      <c r="MSM11" s="155"/>
      <c r="MSN11" s="155"/>
      <c r="MSO11" s="155"/>
      <c r="MSP11" s="155"/>
      <c r="MSQ11" s="155"/>
      <c r="MSR11" s="155"/>
      <c r="MSS11" s="155"/>
      <c r="MST11" s="155"/>
      <c r="MSU11" s="155"/>
      <c r="MSV11" s="155"/>
      <c r="MSW11" s="155"/>
      <c r="MSX11" s="155"/>
      <c r="MSY11" s="155"/>
      <c r="MSZ11" s="155"/>
      <c r="MTA11" s="155"/>
      <c r="MTB11" s="155"/>
      <c r="MTC11" s="155"/>
      <c r="MTD11" s="155"/>
      <c r="MTE11" s="155"/>
      <c r="MTF11" s="155"/>
      <c r="MTG11" s="155"/>
      <c r="MTH11" s="155"/>
      <c r="MTI11" s="155"/>
      <c r="MTJ11" s="155"/>
      <c r="MTK11" s="155"/>
      <c r="MTL11" s="155"/>
      <c r="MTM11" s="155"/>
      <c r="MTN11" s="155"/>
      <c r="MTO11" s="155"/>
      <c r="MTP11" s="155"/>
      <c r="MTQ11" s="155"/>
      <c r="MTR11" s="155"/>
      <c r="MTS11" s="155"/>
      <c r="MTT11" s="155"/>
      <c r="MTU11" s="155"/>
      <c r="MTV11" s="155"/>
      <c r="MTW11" s="155"/>
      <c r="MTX11" s="155"/>
      <c r="MTY11" s="155"/>
      <c r="MTZ11" s="155"/>
      <c r="MUA11" s="155"/>
      <c r="MUB11" s="155"/>
      <c r="MUC11" s="155"/>
      <c r="MUD11" s="155"/>
      <c r="MUE11" s="155"/>
      <c r="MUF11" s="155"/>
      <c r="MUG11" s="155"/>
      <c r="MUH11" s="155"/>
      <c r="MUI11" s="155"/>
      <c r="MUJ11" s="155"/>
      <c r="MUK11" s="155"/>
      <c r="MUL11" s="155"/>
      <c r="MUM11" s="155"/>
      <c r="MUN11" s="155"/>
      <c r="MUO11" s="155"/>
      <c r="MUP11" s="155"/>
      <c r="MUQ11" s="155"/>
      <c r="MUR11" s="155"/>
      <c r="MUS11" s="155"/>
      <c r="MUT11" s="155"/>
      <c r="MUU11" s="155"/>
      <c r="MUV11" s="155"/>
      <c r="MUW11" s="155"/>
      <c r="MUX11" s="155"/>
      <c r="MUY11" s="155"/>
      <c r="MUZ11" s="155"/>
      <c r="MVA11" s="155"/>
      <c r="MVB11" s="155"/>
      <c r="MVC11" s="155"/>
      <c r="MVD11" s="155"/>
      <c r="MVE11" s="155"/>
      <c r="MVF11" s="155"/>
      <c r="MVG11" s="155"/>
      <c r="MVH11" s="155"/>
      <c r="MVI11" s="155"/>
      <c r="MVJ11" s="155"/>
      <c r="MVK11" s="155"/>
      <c r="MVL11" s="155"/>
      <c r="MVM11" s="155"/>
      <c r="MVN11" s="155"/>
      <c r="MVO11" s="155"/>
      <c r="MVP11" s="155"/>
      <c r="MVQ11" s="155"/>
      <c r="MVR11" s="155"/>
      <c r="MVS11" s="155"/>
      <c r="MVT11" s="155"/>
      <c r="MVU11" s="155"/>
      <c r="MVV11" s="155"/>
      <c r="MVW11" s="155"/>
      <c r="MVX11" s="155"/>
      <c r="MVY11" s="155"/>
      <c r="MVZ11" s="155"/>
      <c r="MWA11" s="155"/>
      <c r="MWB11" s="155"/>
      <c r="MWC11" s="155"/>
      <c r="MWD11" s="155"/>
      <c r="MWE11" s="155"/>
      <c r="MWF11" s="155"/>
      <c r="MWG11" s="155"/>
      <c r="MWH11" s="155"/>
      <c r="MWI11" s="155"/>
      <c r="MWJ11" s="155"/>
      <c r="MWK11" s="155"/>
      <c r="MWL11" s="155"/>
      <c r="MWM11" s="155"/>
      <c r="MWN11" s="155"/>
      <c r="MWO11" s="155"/>
      <c r="MWP11" s="155"/>
      <c r="MWQ11" s="155"/>
      <c r="MWR11" s="155"/>
      <c r="MWS11" s="155"/>
      <c r="MWT11" s="155"/>
      <c r="MWU11" s="155"/>
      <c r="MWV11" s="155"/>
      <c r="MWW11" s="155"/>
      <c r="MWX11" s="155"/>
      <c r="MWY11" s="155"/>
      <c r="MWZ11" s="155"/>
      <c r="MXA11" s="155"/>
      <c r="MXB11" s="155"/>
      <c r="MXC11" s="155"/>
      <c r="MXD11" s="155"/>
      <c r="MXE11" s="155"/>
      <c r="MXF11" s="155"/>
      <c r="MXG11" s="155"/>
      <c r="MXH11" s="155"/>
      <c r="MXI11" s="155"/>
      <c r="MXJ11" s="155"/>
      <c r="MXK11" s="155"/>
      <c r="MXL11" s="155"/>
      <c r="MXM11" s="155"/>
      <c r="MXN11" s="155"/>
      <c r="MXO11" s="155"/>
      <c r="MXP11" s="155"/>
      <c r="MXQ11" s="155"/>
      <c r="MXR11" s="155"/>
      <c r="MXS11" s="155"/>
      <c r="MXT11" s="155"/>
      <c r="MXU11" s="155"/>
      <c r="MXV11" s="155"/>
      <c r="MXW11" s="155"/>
      <c r="MXX11" s="155"/>
      <c r="MXY11" s="155"/>
      <c r="MXZ11" s="155"/>
      <c r="MYA11" s="155"/>
      <c r="MYB11" s="155"/>
      <c r="MYC11" s="155"/>
      <c r="MYD11" s="155"/>
      <c r="MYE11" s="155"/>
      <c r="MYF11" s="155"/>
      <c r="MYG11" s="155"/>
      <c r="MYH11" s="155"/>
      <c r="MYI11" s="155"/>
      <c r="MYJ11" s="155"/>
      <c r="MYK11" s="155"/>
      <c r="MYL11" s="155"/>
      <c r="MYM11" s="155"/>
      <c r="MYN11" s="155"/>
      <c r="MYO11" s="155"/>
      <c r="MYP11" s="155"/>
      <c r="MYQ11" s="155"/>
      <c r="MYR11" s="155"/>
      <c r="MYS11" s="155"/>
      <c r="MYT11" s="155"/>
      <c r="MYU11" s="155"/>
      <c r="MYV11" s="155"/>
      <c r="MYW11" s="155"/>
      <c r="MYX11" s="155"/>
      <c r="MYY11" s="155"/>
      <c r="MYZ11" s="155"/>
      <c r="MZA11" s="155"/>
      <c r="MZB11" s="155"/>
      <c r="MZC11" s="155"/>
      <c r="MZD11" s="155"/>
      <c r="MZE11" s="155"/>
      <c r="MZF11" s="155"/>
      <c r="MZG11" s="155"/>
      <c r="MZH11" s="155"/>
      <c r="MZI11" s="155"/>
      <c r="MZJ11" s="155"/>
      <c r="MZK11" s="155"/>
      <c r="MZL11" s="155"/>
      <c r="MZM11" s="155"/>
      <c r="MZN11" s="155"/>
      <c r="MZO11" s="155"/>
      <c r="MZP11" s="155"/>
      <c r="MZQ11" s="155"/>
      <c r="MZR11" s="155"/>
      <c r="MZS11" s="155"/>
      <c r="MZT11" s="155"/>
      <c r="MZU11" s="155"/>
      <c r="MZV11" s="155"/>
      <c r="MZW11" s="155"/>
      <c r="MZX11" s="155"/>
      <c r="MZY11" s="155"/>
      <c r="MZZ11" s="155"/>
      <c r="NAA11" s="155"/>
      <c r="NAB11" s="155"/>
      <c r="NAC11" s="155"/>
      <c r="NAD11" s="155"/>
      <c r="NAE11" s="155"/>
      <c r="NAF11" s="155"/>
      <c r="NAG11" s="155"/>
      <c r="NAH11" s="155"/>
      <c r="NAI11" s="155"/>
      <c r="NAJ11" s="155"/>
      <c r="NAK11" s="155"/>
      <c r="NAL11" s="155"/>
      <c r="NAM11" s="155"/>
      <c r="NAN11" s="155"/>
      <c r="NAO11" s="155"/>
      <c r="NAP11" s="155"/>
      <c r="NAQ11" s="155"/>
      <c r="NAR11" s="155"/>
      <c r="NAS11" s="155"/>
      <c r="NAT11" s="155"/>
      <c r="NAU11" s="155"/>
      <c r="NAV11" s="155"/>
      <c r="NAW11" s="155"/>
      <c r="NAX11" s="155"/>
      <c r="NAY11" s="155"/>
      <c r="NAZ11" s="155"/>
      <c r="NBA11" s="155"/>
      <c r="NBB11" s="155"/>
      <c r="NBC11" s="155"/>
      <c r="NBD11" s="155"/>
      <c r="NBE11" s="155"/>
      <c r="NBF11" s="155"/>
      <c r="NBG11" s="155"/>
      <c r="NBH11" s="155"/>
      <c r="NBI11" s="155"/>
      <c r="NBJ11" s="155"/>
      <c r="NBK11" s="155"/>
      <c r="NBL11" s="155"/>
      <c r="NBM11" s="155"/>
      <c r="NBN11" s="155"/>
      <c r="NBO11" s="155"/>
      <c r="NBP11" s="155"/>
      <c r="NBQ11" s="155"/>
      <c r="NBR11" s="155"/>
      <c r="NBS11" s="155"/>
      <c r="NBT11" s="155"/>
      <c r="NBU11" s="155"/>
      <c r="NBV11" s="155"/>
      <c r="NBW11" s="155"/>
      <c r="NBX11" s="155"/>
      <c r="NBY11" s="155"/>
      <c r="NBZ11" s="155"/>
      <c r="NCA11" s="155"/>
      <c r="NCB11" s="155"/>
      <c r="NCC11" s="155"/>
      <c r="NCD11" s="155"/>
      <c r="NCE11" s="155"/>
      <c r="NCF11" s="155"/>
      <c r="NCG11" s="155"/>
      <c r="NCH11" s="155"/>
      <c r="NCI11" s="155"/>
      <c r="NCJ11" s="155"/>
      <c r="NCK11" s="155"/>
      <c r="NCL11" s="155"/>
      <c r="NCM11" s="155"/>
      <c r="NCN11" s="155"/>
      <c r="NCO11" s="155"/>
      <c r="NCP11" s="155"/>
      <c r="NCQ11" s="155"/>
      <c r="NCR11" s="155"/>
      <c r="NCS11" s="155"/>
      <c r="NCT11" s="155"/>
      <c r="NCU11" s="155"/>
      <c r="NCV11" s="155"/>
      <c r="NCW11" s="155"/>
      <c r="NCX11" s="155"/>
      <c r="NCY11" s="155"/>
      <c r="NCZ11" s="155"/>
      <c r="NDA11" s="155"/>
      <c r="NDB11" s="155"/>
      <c r="NDC11" s="155"/>
      <c r="NDD11" s="155"/>
      <c r="NDE11" s="155"/>
      <c r="NDF11" s="155"/>
      <c r="NDG11" s="155"/>
      <c r="NDH11" s="155"/>
      <c r="NDI11" s="155"/>
      <c r="NDJ11" s="155"/>
      <c r="NDK11" s="155"/>
      <c r="NDL11" s="155"/>
      <c r="NDM11" s="155"/>
      <c r="NDN11" s="155"/>
      <c r="NDO11" s="155"/>
      <c r="NDP11" s="155"/>
      <c r="NDQ11" s="155"/>
      <c r="NDR11" s="155"/>
      <c r="NDS11" s="155"/>
      <c r="NDT11" s="155"/>
      <c r="NDU11" s="155"/>
      <c r="NDV11" s="155"/>
      <c r="NDW11" s="155"/>
      <c r="NDX11" s="155"/>
      <c r="NDY11" s="155"/>
      <c r="NDZ11" s="155"/>
      <c r="NEA11" s="155"/>
      <c r="NEB11" s="155"/>
      <c r="NEC11" s="155"/>
      <c r="NED11" s="155"/>
      <c r="NEE11" s="155"/>
      <c r="NEF11" s="155"/>
      <c r="NEG11" s="155"/>
      <c r="NEH11" s="155"/>
      <c r="NEI11" s="155"/>
      <c r="NEJ11" s="155"/>
      <c r="NEK11" s="155"/>
      <c r="NEL11" s="155"/>
      <c r="NEM11" s="155"/>
      <c r="NEN11" s="155"/>
      <c r="NEO11" s="155"/>
      <c r="NEP11" s="155"/>
      <c r="NEQ11" s="155"/>
      <c r="NER11" s="155"/>
      <c r="NES11" s="155"/>
      <c r="NET11" s="155"/>
      <c r="NEU11" s="155"/>
      <c r="NEV11" s="155"/>
      <c r="NEW11" s="155"/>
      <c r="NEX11" s="155"/>
      <c r="NEY11" s="155"/>
      <c r="NEZ11" s="155"/>
      <c r="NFA11" s="155"/>
      <c r="NFB11" s="155"/>
      <c r="NFC11" s="155"/>
      <c r="NFD11" s="155"/>
      <c r="NFE11" s="155"/>
      <c r="NFF11" s="155"/>
      <c r="NFG11" s="155"/>
      <c r="NFH11" s="155"/>
      <c r="NFI11" s="155"/>
      <c r="NFJ11" s="155"/>
      <c r="NFK11" s="155"/>
      <c r="NFL11" s="155"/>
      <c r="NFM11" s="155"/>
      <c r="NFN11" s="155"/>
      <c r="NFO11" s="155"/>
      <c r="NFP11" s="155"/>
      <c r="NFQ11" s="155"/>
      <c r="NFR11" s="155"/>
      <c r="NFS11" s="155"/>
      <c r="NFT11" s="155"/>
      <c r="NFU11" s="155"/>
      <c r="NFV11" s="155"/>
      <c r="NFW11" s="155"/>
      <c r="NFX11" s="155"/>
      <c r="NFY11" s="155"/>
      <c r="NFZ11" s="155"/>
      <c r="NGA11" s="155"/>
      <c r="NGB11" s="155"/>
      <c r="NGC11" s="155"/>
      <c r="NGD11" s="155"/>
      <c r="NGE11" s="155"/>
      <c r="NGF11" s="155"/>
      <c r="NGG11" s="155"/>
      <c r="NGH11" s="155"/>
      <c r="NGI11" s="155"/>
      <c r="NGJ11" s="155"/>
      <c r="NGK11" s="155"/>
      <c r="NGL11" s="155"/>
      <c r="NGM11" s="155"/>
      <c r="NGN11" s="155"/>
      <c r="NGO11" s="155"/>
      <c r="NGP11" s="155"/>
      <c r="NGQ11" s="155"/>
      <c r="NGR11" s="155"/>
      <c r="NGS11" s="155"/>
      <c r="NGT11" s="155"/>
      <c r="NGU11" s="155"/>
      <c r="NGV11" s="155"/>
      <c r="NGW11" s="155"/>
      <c r="NGX11" s="155"/>
      <c r="NGY11" s="155"/>
      <c r="NGZ11" s="155"/>
      <c r="NHA11" s="155"/>
      <c r="NHB11" s="155"/>
      <c r="NHC11" s="155"/>
      <c r="NHD11" s="155"/>
      <c r="NHE11" s="155"/>
      <c r="NHF11" s="155"/>
      <c r="NHG11" s="155"/>
      <c r="NHH11" s="155"/>
      <c r="NHI11" s="155"/>
      <c r="NHJ11" s="155"/>
      <c r="NHK11" s="155"/>
      <c r="NHL11" s="155"/>
      <c r="NHM11" s="155"/>
      <c r="NHN11" s="155"/>
      <c r="NHO11" s="155"/>
      <c r="NHP11" s="155"/>
      <c r="NHQ11" s="155"/>
      <c r="NHR11" s="155"/>
      <c r="NHS11" s="155"/>
      <c r="NHT11" s="155"/>
      <c r="NHU11" s="155"/>
      <c r="NHV11" s="155"/>
      <c r="NHW11" s="155"/>
      <c r="NHX11" s="155"/>
      <c r="NHY11" s="155"/>
      <c r="NHZ11" s="155"/>
      <c r="NIA11" s="155"/>
      <c r="NIB11" s="155"/>
      <c r="NIC11" s="155"/>
      <c r="NID11" s="155"/>
      <c r="NIE11" s="155"/>
      <c r="NIF11" s="155"/>
      <c r="NIG11" s="155"/>
      <c r="NIH11" s="155"/>
      <c r="NII11" s="155"/>
      <c r="NIJ11" s="155"/>
      <c r="NIK11" s="155"/>
      <c r="NIL11" s="155"/>
      <c r="NIM11" s="155"/>
      <c r="NIN11" s="155"/>
      <c r="NIO11" s="155"/>
      <c r="NIP11" s="155"/>
      <c r="NIQ11" s="155"/>
      <c r="NIR11" s="155"/>
      <c r="NIS11" s="155"/>
      <c r="NIT11" s="155"/>
      <c r="NIU11" s="155"/>
      <c r="NIV11" s="155"/>
      <c r="NIW11" s="155"/>
      <c r="NIX11" s="155"/>
      <c r="NIY11" s="155"/>
      <c r="NIZ11" s="155"/>
      <c r="NJA11" s="155"/>
      <c r="NJB11" s="155"/>
      <c r="NJC11" s="155"/>
      <c r="NJD11" s="155"/>
      <c r="NJE11" s="155"/>
      <c r="NJF11" s="155"/>
      <c r="NJG11" s="155"/>
      <c r="NJH11" s="155"/>
      <c r="NJI11" s="155"/>
      <c r="NJJ11" s="155"/>
      <c r="NJK11" s="155"/>
      <c r="NJL11" s="155"/>
      <c r="NJM11" s="155"/>
      <c r="NJN11" s="155"/>
      <c r="NJO11" s="155"/>
      <c r="NJP11" s="155"/>
      <c r="NJQ11" s="155"/>
      <c r="NJR11" s="155"/>
      <c r="NJS11" s="155"/>
      <c r="NJT11" s="155"/>
      <c r="NJU11" s="155"/>
      <c r="NJV11" s="155"/>
      <c r="NJW11" s="155"/>
      <c r="NJX11" s="155"/>
      <c r="NJY11" s="155"/>
      <c r="NJZ11" s="155"/>
      <c r="NKA11" s="155"/>
      <c r="NKB11" s="155"/>
      <c r="NKC11" s="155"/>
      <c r="NKD11" s="155"/>
      <c r="NKE11" s="155"/>
      <c r="NKF11" s="155"/>
      <c r="NKG11" s="155"/>
      <c r="NKH11" s="155"/>
      <c r="NKI11" s="155"/>
      <c r="NKJ11" s="155"/>
      <c r="NKK11" s="155"/>
      <c r="NKL11" s="155"/>
      <c r="NKM11" s="155"/>
      <c r="NKN11" s="155"/>
      <c r="NKO11" s="155"/>
      <c r="NKP11" s="155"/>
      <c r="NKQ11" s="155"/>
      <c r="NKR11" s="155"/>
      <c r="NKS11" s="155"/>
      <c r="NKT11" s="155"/>
      <c r="NKU11" s="155"/>
      <c r="NKV11" s="155"/>
      <c r="NKW11" s="155"/>
      <c r="NKX11" s="155"/>
      <c r="NKY11" s="155"/>
      <c r="NKZ11" s="155"/>
      <c r="NLA11" s="155"/>
      <c r="NLB11" s="155"/>
      <c r="NLC11" s="155"/>
      <c r="NLD11" s="155"/>
      <c r="NLE11" s="155"/>
      <c r="NLF11" s="155"/>
      <c r="NLG11" s="155"/>
      <c r="NLH11" s="155"/>
      <c r="NLI11" s="155"/>
      <c r="NLJ11" s="155"/>
      <c r="NLK11" s="155"/>
      <c r="NLL11" s="155"/>
      <c r="NLM11" s="155"/>
      <c r="NLN11" s="155"/>
      <c r="NLO11" s="155"/>
      <c r="NLP11" s="155"/>
      <c r="NLQ11" s="155"/>
      <c r="NLR11" s="155"/>
      <c r="NLS11" s="155"/>
      <c r="NLT11" s="155"/>
      <c r="NLU11" s="155"/>
      <c r="NLV11" s="155"/>
      <c r="NLW11" s="155"/>
      <c r="NLX11" s="155"/>
      <c r="NLY11" s="155"/>
      <c r="NLZ11" s="155"/>
      <c r="NMA11" s="155"/>
      <c r="NMB11" s="155"/>
      <c r="NMC11" s="155"/>
      <c r="NMD11" s="155"/>
      <c r="NME11" s="155"/>
      <c r="NMF11" s="155"/>
      <c r="NMG11" s="155"/>
      <c r="NMH11" s="155"/>
      <c r="NMI11" s="155"/>
      <c r="NMJ11" s="155"/>
      <c r="NMK11" s="155"/>
      <c r="NML11" s="155"/>
      <c r="NMM11" s="155"/>
      <c r="NMN11" s="155"/>
      <c r="NMO11" s="155"/>
      <c r="NMP11" s="155"/>
      <c r="NMQ11" s="155"/>
      <c r="NMR11" s="155"/>
      <c r="NMS11" s="155"/>
      <c r="NMT11" s="155"/>
      <c r="NMU11" s="155"/>
      <c r="NMV11" s="155"/>
      <c r="NMW11" s="155"/>
      <c r="NMX11" s="155"/>
      <c r="NMY11" s="155"/>
      <c r="NMZ11" s="155"/>
      <c r="NNA11" s="155"/>
      <c r="NNB11" s="155"/>
      <c r="NNC11" s="155"/>
      <c r="NND11" s="155"/>
      <c r="NNE11" s="155"/>
      <c r="NNF11" s="155"/>
      <c r="NNG11" s="155"/>
      <c r="NNH11" s="155"/>
      <c r="NNI11" s="155"/>
      <c r="NNJ11" s="155"/>
      <c r="NNK11" s="155"/>
      <c r="NNL11" s="155"/>
      <c r="NNM11" s="155"/>
      <c r="NNN11" s="155"/>
      <c r="NNO11" s="155"/>
      <c r="NNP11" s="155"/>
      <c r="NNQ11" s="155"/>
      <c r="NNR11" s="155"/>
      <c r="NNS11" s="155"/>
      <c r="NNT11" s="155"/>
      <c r="NNU11" s="155"/>
      <c r="NNV11" s="155"/>
      <c r="NNW11" s="155"/>
      <c r="NNX11" s="155"/>
      <c r="NNY11" s="155"/>
      <c r="NNZ11" s="155"/>
      <c r="NOA11" s="155"/>
      <c r="NOB11" s="155"/>
      <c r="NOC11" s="155"/>
      <c r="NOD11" s="155"/>
      <c r="NOE11" s="155"/>
      <c r="NOF11" s="155"/>
      <c r="NOG11" s="155"/>
      <c r="NOH11" s="155"/>
      <c r="NOI11" s="155"/>
      <c r="NOJ11" s="155"/>
      <c r="NOK11" s="155"/>
      <c r="NOL11" s="155"/>
      <c r="NOM11" s="155"/>
      <c r="NON11" s="155"/>
      <c r="NOO11" s="155"/>
      <c r="NOP11" s="155"/>
      <c r="NOQ11" s="155"/>
      <c r="NOR11" s="155"/>
      <c r="NOS11" s="155"/>
      <c r="NOT11" s="155"/>
      <c r="NOU11" s="155"/>
      <c r="NOV11" s="155"/>
      <c r="NOW11" s="155"/>
      <c r="NOX11" s="155"/>
      <c r="NOY11" s="155"/>
      <c r="NOZ11" s="155"/>
      <c r="NPA11" s="155"/>
      <c r="NPB11" s="155"/>
      <c r="NPC11" s="155"/>
      <c r="NPD11" s="155"/>
      <c r="NPE11" s="155"/>
      <c r="NPF11" s="155"/>
      <c r="NPG11" s="155"/>
      <c r="NPH11" s="155"/>
      <c r="NPI11" s="155"/>
      <c r="NPJ11" s="155"/>
      <c r="NPK11" s="155"/>
      <c r="NPL11" s="155"/>
      <c r="NPM11" s="155"/>
      <c r="NPN11" s="155"/>
      <c r="NPO11" s="155"/>
      <c r="NPP11" s="155"/>
      <c r="NPQ11" s="155"/>
      <c r="NPR11" s="155"/>
      <c r="NPS11" s="155"/>
      <c r="NPT11" s="155"/>
      <c r="NPU11" s="155"/>
      <c r="NPV11" s="155"/>
      <c r="NPW11" s="155"/>
      <c r="NPX11" s="155"/>
      <c r="NPY11" s="155"/>
      <c r="NPZ11" s="155"/>
      <c r="NQA11" s="155"/>
      <c r="NQB11" s="155"/>
      <c r="NQC11" s="155"/>
      <c r="NQD11" s="155"/>
      <c r="NQE11" s="155"/>
      <c r="NQF11" s="155"/>
      <c r="NQG11" s="155"/>
      <c r="NQH11" s="155"/>
      <c r="NQI11" s="155"/>
      <c r="NQJ11" s="155"/>
      <c r="NQK11" s="155"/>
      <c r="NQL11" s="155"/>
      <c r="NQM11" s="155"/>
      <c r="NQN11" s="155"/>
      <c r="NQO11" s="155"/>
      <c r="NQP11" s="155"/>
      <c r="NQQ11" s="155"/>
      <c r="NQR11" s="155"/>
      <c r="NQS11" s="155"/>
      <c r="NQT11" s="155"/>
      <c r="NQU11" s="155"/>
      <c r="NQV11" s="155"/>
      <c r="NQW11" s="155"/>
      <c r="NQX11" s="155"/>
      <c r="NQY11" s="155"/>
      <c r="NQZ11" s="155"/>
      <c r="NRA11" s="155"/>
      <c r="NRB11" s="155"/>
      <c r="NRC11" s="155"/>
      <c r="NRD11" s="155"/>
      <c r="NRE11" s="155"/>
      <c r="NRF11" s="155"/>
      <c r="NRG11" s="155"/>
      <c r="NRH11" s="155"/>
      <c r="NRI11" s="155"/>
      <c r="NRJ11" s="155"/>
      <c r="NRK11" s="155"/>
      <c r="NRL11" s="155"/>
      <c r="NRM11" s="155"/>
      <c r="NRN11" s="155"/>
      <c r="NRO11" s="155"/>
      <c r="NRP11" s="155"/>
      <c r="NRQ11" s="155"/>
      <c r="NRR11" s="155"/>
      <c r="NRS11" s="155"/>
      <c r="NRT11" s="155"/>
      <c r="NRU11" s="155"/>
      <c r="NRV11" s="155"/>
      <c r="NRW11" s="155"/>
      <c r="NRX11" s="155"/>
      <c r="NRY11" s="155"/>
      <c r="NRZ11" s="155"/>
      <c r="NSA11" s="155"/>
      <c r="NSB11" s="155"/>
      <c r="NSC11" s="155"/>
      <c r="NSD11" s="155"/>
      <c r="NSE11" s="155"/>
      <c r="NSF11" s="155"/>
      <c r="NSG11" s="155"/>
      <c r="NSH11" s="155"/>
      <c r="NSI11" s="155"/>
      <c r="NSJ11" s="155"/>
      <c r="NSK11" s="155"/>
      <c r="NSL11" s="155"/>
      <c r="NSM11" s="155"/>
      <c r="NSN11" s="155"/>
      <c r="NSO11" s="155"/>
      <c r="NSP11" s="155"/>
      <c r="NSQ11" s="155"/>
      <c r="NSR11" s="155"/>
      <c r="NSS11" s="155"/>
      <c r="NST11" s="155"/>
      <c r="NSU11" s="155"/>
      <c r="NSV11" s="155"/>
      <c r="NSW11" s="155"/>
      <c r="NSX11" s="155"/>
      <c r="NSY11" s="155"/>
      <c r="NSZ11" s="155"/>
      <c r="NTA11" s="155"/>
      <c r="NTB11" s="155"/>
      <c r="NTC11" s="155"/>
      <c r="NTD11" s="155"/>
      <c r="NTE11" s="155"/>
      <c r="NTF11" s="155"/>
      <c r="NTG11" s="155"/>
      <c r="NTH11" s="155"/>
      <c r="NTI11" s="155"/>
      <c r="NTJ11" s="155"/>
      <c r="NTK11" s="155"/>
      <c r="NTL11" s="155"/>
      <c r="NTM11" s="155"/>
      <c r="NTN11" s="155"/>
      <c r="NTO11" s="155"/>
      <c r="NTP11" s="155"/>
      <c r="NTQ11" s="155"/>
      <c r="NTR11" s="155"/>
      <c r="NTS11" s="155"/>
      <c r="NTT11" s="155"/>
      <c r="NTU11" s="155"/>
      <c r="NTV11" s="155"/>
      <c r="NTW11" s="155"/>
      <c r="NTX11" s="155"/>
      <c r="NTY11" s="155"/>
      <c r="NTZ11" s="155"/>
      <c r="NUA11" s="155"/>
      <c r="NUB11" s="155"/>
      <c r="NUC11" s="155"/>
      <c r="NUD11" s="155"/>
      <c r="NUE11" s="155"/>
      <c r="NUF11" s="155"/>
      <c r="NUG11" s="155"/>
      <c r="NUH11" s="155"/>
      <c r="NUI11" s="155"/>
      <c r="NUJ11" s="155"/>
      <c r="NUK11" s="155"/>
      <c r="NUL11" s="155"/>
      <c r="NUM11" s="155"/>
      <c r="NUN11" s="155"/>
      <c r="NUO11" s="155"/>
      <c r="NUP11" s="155"/>
      <c r="NUQ11" s="155"/>
      <c r="NUR11" s="155"/>
      <c r="NUS11" s="155"/>
      <c r="NUT11" s="155"/>
      <c r="NUU11" s="155"/>
      <c r="NUV11" s="155"/>
      <c r="NUW11" s="155"/>
      <c r="NUX11" s="155"/>
      <c r="NUY11" s="155"/>
      <c r="NUZ11" s="155"/>
      <c r="NVA11" s="155"/>
      <c r="NVB11" s="155"/>
      <c r="NVC11" s="155"/>
      <c r="NVD11" s="155"/>
      <c r="NVE11" s="155"/>
      <c r="NVF11" s="155"/>
      <c r="NVG11" s="155"/>
      <c r="NVH11" s="155"/>
      <c r="NVI11" s="155"/>
      <c r="NVJ11" s="155"/>
      <c r="NVK11" s="155"/>
      <c r="NVL11" s="155"/>
      <c r="NVM11" s="155"/>
      <c r="NVN11" s="155"/>
      <c r="NVO11" s="155"/>
      <c r="NVP11" s="155"/>
      <c r="NVQ11" s="155"/>
      <c r="NVR11" s="155"/>
      <c r="NVS11" s="155"/>
      <c r="NVT11" s="155"/>
      <c r="NVU11" s="155"/>
      <c r="NVV11" s="155"/>
      <c r="NVW11" s="155"/>
      <c r="NVX11" s="155"/>
      <c r="NVY11" s="155"/>
      <c r="NVZ11" s="155"/>
      <c r="NWA11" s="155"/>
      <c r="NWB11" s="155"/>
      <c r="NWC11" s="155"/>
      <c r="NWD11" s="155"/>
      <c r="NWE11" s="155"/>
      <c r="NWF11" s="155"/>
      <c r="NWG11" s="155"/>
      <c r="NWH11" s="155"/>
      <c r="NWI11" s="155"/>
      <c r="NWJ11" s="155"/>
      <c r="NWK11" s="155"/>
      <c r="NWL11" s="155"/>
      <c r="NWM11" s="155"/>
      <c r="NWN11" s="155"/>
      <c r="NWO11" s="155"/>
      <c r="NWP11" s="155"/>
      <c r="NWQ11" s="155"/>
      <c r="NWR11" s="155"/>
      <c r="NWS11" s="155"/>
      <c r="NWT11" s="155"/>
      <c r="NWU11" s="155"/>
      <c r="NWV11" s="155"/>
      <c r="NWW11" s="155"/>
      <c r="NWX11" s="155"/>
      <c r="NWY11" s="155"/>
      <c r="NWZ11" s="155"/>
      <c r="NXA11" s="155"/>
      <c r="NXB11" s="155"/>
      <c r="NXC11" s="155"/>
      <c r="NXD11" s="155"/>
      <c r="NXE11" s="155"/>
      <c r="NXF11" s="155"/>
      <c r="NXG11" s="155"/>
      <c r="NXH11" s="155"/>
      <c r="NXI11" s="155"/>
      <c r="NXJ11" s="155"/>
      <c r="NXK11" s="155"/>
      <c r="NXL11" s="155"/>
      <c r="NXM11" s="155"/>
      <c r="NXN11" s="155"/>
      <c r="NXO11" s="155"/>
      <c r="NXP11" s="155"/>
      <c r="NXQ11" s="155"/>
      <c r="NXR11" s="155"/>
      <c r="NXS11" s="155"/>
      <c r="NXT11" s="155"/>
      <c r="NXU11" s="155"/>
      <c r="NXV11" s="155"/>
      <c r="NXW11" s="155"/>
      <c r="NXX11" s="155"/>
      <c r="NXY11" s="155"/>
      <c r="NXZ11" s="155"/>
      <c r="NYA11" s="155"/>
      <c r="NYB11" s="155"/>
      <c r="NYC11" s="155"/>
      <c r="NYD11" s="155"/>
      <c r="NYE11" s="155"/>
      <c r="NYF11" s="155"/>
      <c r="NYG11" s="155"/>
      <c r="NYH11" s="155"/>
      <c r="NYI11" s="155"/>
      <c r="NYJ11" s="155"/>
      <c r="NYK11" s="155"/>
      <c r="NYL11" s="155"/>
      <c r="NYM11" s="155"/>
      <c r="NYN11" s="155"/>
      <c r="NYO11" s="155"/>
      <c r="NYP11" s="155"/>
      <c r="NYQ11" s="155"/>
      <c r="NYR11" s="155"/>
      <c r="NYS11" s="155"/>
      <c r="NYT11" s="155"/>
      <c r="NYU11" s="155"/>
      <c r="NYV11" s="155"/>
      <c r="NYW11" s="155"/>
      <c r="NYX11" s="155"/>
      <c r="NYY11" s="155"/>
      <c r="NYZ11" s="155"/>
      <c r="NZA11" s="155"/>
      <c r="NZB11" s="155"/>
      <c r="NZC11" s="155"/>
      <c r="NZD11" s="155"/>
      <c r="NZE11" s="155"/>
      <c r="NZF11" s="155"/>
      <c r="NZG11" s="155"/>
      <c r="NZH11" s="155"/>
      <c r="NZI11" s="155"/>
      <c r="NZJ11" s="155"/>
      <c r="NZK11" s="155"/>
      <c r="NZL11" s="155"/>
      <c r="NZM11" s="155"/>
      <c r="NZN11" s="155"/>
      <c r="NZO11" s="155"/>
      <c r="NZP11" s="155"/>
      <c r="NZQ11" s="155"/>
      <c r="NZR11" s="155"/>
      <c r="NZS11" s="155"/>
      <c r="NZT11" s="155"/>
      <c r="NZU11" s="155"/>
      <c r="NZV11" s="155"/>
      <c r="NZW11" s="155"/>
      <c r="NZX11" s="155"/>
      <c r="NZY11" s="155"/>
      <c r="NZZ11" s="155"/>
      <c r="OAA11" s="155"/>
      <c r="OAB11" s="155"/>
      <c r="OAC11" s="155"/>
      <c r="OAD11" s="155"/>
      <c r="OAE11" s="155"/>
      <c r="OAF11" s="155"/>
      <c r="OAG11" s="155"/>
      <c r="OAH11" s="155"/>
      <c r="OAI11" s="155"/>
      <c r="OAJ11" s="155"/>
      <c r="OAK11" s="155"/>
      <c r="OAL11" s="155"/>
      <c r="OAM11" s="155"/>
      <c r="OAN11" s="155"/>
      <c r="OAO11" s="155"/>
      <c r="OAP11" s="155"/>
      <c r="OAQ11" s="155"/>
      <c r="OAR11" s="155"/>
      <c r="OAS11" s="155"/>
      <c r="OAT11" s="155"/>
      <c r="OAU11" s="155"/>
      <c r="OAV11" s="155"/>
      <c r="OAW11" s="155"/>
      <c r="OAX11" s="155"/>
      <c r="OAY11" s="155"/>
      <c r="OAZ11" s="155"/>
      <c r="OBA11" s="155"/>
      <c r="OBB11" s="155"/>
      <c r="OBC11" s="155"/>
      <c r="OBD11" s="155"/>
      <c r="OBE11" s="155"/>
      <c r="OBF11" s="155"/>
      <c r="OBG11" s="155"/>
      <c r="OBH11" s="155"/>
      <c r="OBI11" s="155"/>
      <c r="OBJ11" s="155"/>
      <c r="OBK11" s="155"/>
      <c r="OBL11" s="155"/>
      <c r="OBM11" s="155"/>
      <c r="OBN11" s="155"/>
      <c r="OBO11" s="155"/>
      <c r="OBP11" s="155"/>
      <c r="OBQ11" s="155"/>
      <c r="OBR11" s="155"/>
      <c r="OBS11" s="155"/>
      <c r="OBT11" s="155"/>
      <c r="OBU11" s="155"/>
      <c r="OBV11" s="155"/>
      <c r="OBW11" s="155"/>
      <c r="OBX11" s="155"/>
      <c r="OBY11" s="155"/>
      <c r="OBZ11" s="155"/>
      <c r="OCA11" s="155"/>
      <c r="OCB11" s="155"/>
      <c r="OCC11" s="155"/>
      <c r="OCD11" s="155"/>
      <c r="OCE11" s="155"/>
      <c r="OCF11" s="155"/>
      <c r="OCG11" s="155"/>
      <c r="OCH11" s="155"/>
      <c r="OCI11" s="155"/>
      <c r="OCJ11" s="155"/>
      <c r="OCK11" s="155"/>
      <c r="OCL11" s="155"/>
      <c r="OCM11" s="155"/>
      <c r="OCN11" s="155"/>
      <c r="OCO11" s="155"/>
      <c r="OCP11" s="155"/>
      <c r="OCQ11" s="155"/>
      <c r="OCR11" s="155"/>
      <c r="OCS11" s="155"/>
      <c r="OCT11" s="155"/>
      <c r="OCU11" s="155"/>
      <c r="OCV11" s="155"/>
      <c r="OCW11" s="155"/>
      <c r="OCX11" s="155"/>
      <c r="OCY11" s="155"/>
      <c r="OCZ11" s="155"/>
      <c r="ODA11" s="155"/>
      <c r="ODB11" s="155"/>
      <c r="ODC11" s="155"/>
      <c r="ODD11" s="155"/>
      <c r="ODE11" s="155"/>
      <c r="ODF11" s="155"/>
      <c r="ODG11" s="155"/>
      <c r="ODH11" s="155"/>
      <c r="ODI11" s="155"/>
      <c r="ODJ11" s="155"/>
      <c r="ODK11" s="155"/>
      <c r="ODL11" s="155"/>
      <c r="ODM11" s="155"/>
      <c r="ODN11" s="155"/>
      <c r="ODO11" s="155"/>
      <c r="ODP11" s="155"/>
      <c r="ODQ11" s="155"/>
      <c r="ODR11" s="155"/>
      <c r="ODS11" s="155"/>
      <c r="ODT11" s="155"/>
      <c r="ODU11" s="155"/>
      <c r="ODV11" s="155"/>
      <c r="ODW11" s="155"/>
      <c r="ODX11" s="155"/>
      <c r="ODY11" s="155"/>
      <c r="ODZ11" s="155"/>
      <c r="OEA11" s="155"/>
      <c r="OEB11" s="155"/>
      <c r="OEC11" s="155"/>
      <c r="OED11" s="155"/>
      <c r="OEE11" s="155"/>
      <c r="OEF11" s="155"/>
      <c r="OEG11" s="155"/>
      <c r="OEH11" s="155"/>
      <c r="OEI11" s="155"/>
      <c r="OEJ11" s="155"/>
      <c r="OEK11" s="155"/>
      <c r="OEL11" s="155"/>
      <c r="OEM11" s="155"/>
      <c r="OEN11" s="155"/>
      <c r="OEO11" s="155"/>
      <c r="OEP11" s="155"/>
      <c r="OEQ11" s="155"/>
      <c r="OER11" s="155"/>
      <c r="OES11" s="155"/>
      <c r="OET11" s="155"/>
      <c r="OEU11" s="155"/>
      <c r="OEV11" s="155"/>
      <c r="OEW11" s="155"/>
      <c r="OEX11" s="155"/>
      <c r="OEY11" s="155"/>
      <c r="OEZ11" s="155"/>
      <c r="OFA11" s="155"/>
      <c r="OFB11" s="155"/>
      <c r="OFC11" s="155"/>
      <c r="OFD11" s="155"/>
      <c r="OFE11" s="155"/>
      <c r="OFF11" s="155"/>
      <c r="OFG11" s="155"/>
      <c r="OFH11" s="155"/>
      <c r="OFI11" s="155"/>
      <c r="OFJ11" s="155"/>
      <c r="OFK11" s="155"/>
      <c r="OFL11" s="155"/>
      <c r="OFM11" s="155"/>
      <c r="OFN11" s="155"/>
      <c r="OFO11" s="155"/>
      <c r="OFP11" s="155"/>
      <c r="OFQ11" s="155"/>
      <c r="OFR11" s="155"/>
      <c r="OFS11" s="155"/>
      <c r="OFT11" s="155"/>
      <c r="OFU11" s="155"/>
      <c r="OFV11" s="155"/>
      <c r="OFW11" s="155"/>
      <c r="OFX11" s="155"/>
      <c r="OFY11" s="155"/>
      <c r="OFZ11" s="155"/>
      <c r="OGA11" s="155"/>
      <c r="OGB11" s="155"/>
      <c r="OGC11" s="155"/>
      <c r="OGD11" s="155"/>
      <c r="OGE11" s="155"/>
      <c r="OGF11" s="155"/>
      <c r="OGG11" s="155"/>
      <c r="OGH11" s="155"/>
      <c r="OGI11" s="155"/>
      <c r="OGJ11" s="155"/>
      <c r="OGK11" s="155"/>
      <c r="OGL11" s="155"/>
      <c r="OGM11" s="155"/>
      <c r="OGN11" s="155"/>
      <c r="OGO11" s="155"/>
      <c r="OGP11" s="155"/>
      <c r="OGQ11" s="155"/>
      <c r="OGR11" s="155"/>
      <c r="OGS11" s="155"/>
      <c r="OGT11" s="155"/>
      <c r="OGU11" s="155"/>
      <c r="OGV11" s="155"/>
      <c r="OGW11" s="155"/>
      <c r="OGX11" s="155"/>
      <c r="OGY11" s="155"/>
      <c r="OGZ11" s="155"/>
      <c r="OHA11" s="155"/>
      <c r="OHB11" s="155"/>
      <c r="OHC11" s="155"/>
      <c r="OHD11" s="155"/>
      <c r="OHE11" s="155"/>
      <c r="OHF11" s="155"/>
      <c r="OHG11" s="155"/>
      <c r="OHH11" s="155"/>
      <c r="OHI11" s="155"/>
      <c r="OHJ11" s="155"/>
      <c r="OHK11" s="155"/>
      <c r="OHL11" s="155"/>
      <c r="OHM11" s="155"/>
      <c r="OHN11" s="155"/>
      <c r="OHO11" s="155"/>
      <c r="OHP11" s="155"/>
      <c r="OHQ11" s="155"/>
      <c r="OHR11" s="155"/>
      <c r="OHS11" s="155"/>
      <c r="OHT11" s="155"/>
      <c r="OHU11" s="155"/>
      <c r="OHV11" s="155"/>
      <c r="OHW11" s="155"/>
      <c r="OHX11" s="155"/>
      <c r="OHY11" s="155"/>
      <c r="OHZ11" s="155"/>
      <c r="OIA11" s="155"/>
      <c r="OIB11" s="155"/>
      <c r="OIC11" s="155"/>
      <c r="OID11" s="155"/>
      <c r="OIE11" s="155"/>
      <c r="OIF11" s="155"/>
      <c r="OIG11" s="155"/>
      <c r="OIH11" s="155"/>
      <c r="OII11" s="155"/>
      <c r="OIJ11" s="155"/>
      <c r="OIK11" s="155"/>
      <c r="OIL11" s="155"/>
      <c r="OIM11" s="155"/>
      <c r="OIN11" s="155"/>
      <c r="OIO11" s="155"/>
      <c r="OIP11" s="155"/>
      <c r="OIQ11" s="155"/>
      <c r="OIR11" s="155"/>
      <c r="OIS11" s="155"/>
      <c r="OIT11" s="155"/>
      <c r="OIU11" s="155"/>
      <c r="OIV11" s="155"/>
      <c r="OIW11" s="155"/>
      <c r="OIX11" s="155"/>
      <c r="OIY11" s="155"/>
      <c r="OIZ11" s="155"/>
      <c r="OJA11" s="155"/>
      <c r="OJB11" s="155"/>
      <c r="OJC11" s="155"/>
      <c r="OJD11" s="155"/>
      <c r="OJE11" s="155"/>
      <c r="OJF11" s="155"/>
      <c r="OJG11" s="155"/>
      <c r="OJH11" s="155"/>
      <c r="OJI11" s="155"/>
      <c r="OJJ11" s="155"/>
      <c r="OJK11" s="155"/>
      <c r="OJL11" s="155"/>
      <c r="OJM11" s="155"/>
      <c r="OJN11" s="155"/>
      <c r="OJO11" s="155"/>
      <c r="OJP11" s="155"/>
      <c r="OJQ11" s="155"/>
      <c r="OJR11" s="155"/>
      <c r="OJS11" s="155"/>
      <c r="OJT11" s="155"/>
      <c r="OJU11" s="155"/>
      <c r="OJV11" s="155"/>
      <c r="OJW11" s="155"/>
      <c r="OJX11" s="155"/>
      <c r="OJY11" s="155"/>
      <c r="OJZ11" s="155"/>
      <c r="OKA11" s="155"/>
      <c r="OKB11" s="155"/>
      <c r="OKC11" s="155"/>
      <c r="OKD11" s="155"/>
      <c r="OKE11" s="155"/>
      <c r="OKF11" s="155"/>
      <c r="OKG11" s="155"/>
      <c r="OKH11" s="155"/>
      <c r="OKI11" s="155"/>
      <c r="OKJ11" s="155"/>
      <c r="OKK11" s="155"/>
      <c r="OKL11" s="155"/>
      <c r="OKM11" s="155"/>
      <c r="OKN11" s="155"/>
      <c r="OKO11" s="155"/>
      <c r="OKP11" s="155"/>
      <c r="OKQ11" s="155"/>
      <c r="OKR11" s="155"/>
      <c r="OKS11" s="155"/>
      <c r="OKT11" s="155"/>
      <c r="OKU11" s="155"/>
      <c r="OKV11" s="155"/>
      <c r="OKW11" s="155"/>
      <c r="OKX11" s="155"/>
      <c r="OKY11" s="155"/>
      <c r="OKZ11" s="155"/>
      <c r="OLA11" s="155"/>
      <c r="OLB11" s="155"/>
      <c r="OLC11" s="155"/>
      <c r="OLD11" s="155"/>
      <c r="OLE11" s="155"/>
      <c r="OLF11" s="155"/>
      <c r="OLG11" s="155"/>
      <c r="OLH11" s="155"/>
      <c r="OLI11" s="155"/>
      <c r="OLJ11" s="155"/>
      <c r="OLK11" s="155"/>
      <c r="OLL11" s="155"/>
      <c r="OLM11" s="155"/>
      <c r="OLN11" s="155"/>
      <c r="OLO11" s="155"/>
      <c r="OLP11" s="155"/>
      <c r="OLQ11" s="155"/>
      <c r="OLR11" s="155"/>
      <c r="OLS11" s="155"/>
      <c r="OLT11" s="155"/>
      <c r="OLU11" s="155"/>
      <c r="OLV11" s="155"/>
      <c r="OLW11" s="155"/>
      <c r="OLX11" s="155"/>
      <c r="OLY11" s="155"/>
      <c r="OLZ11" s="155"/>
      <c r="OMA11" s="155"/>
      <c r="OMB11" s="155"/>
      <c r="OMC11" s="155"/>
      <c r="OMD11" s="155"/>
      <c r="OME11" s="155"/>
      <c r="OMF11" s="155"/>
      <c r="OMG11" s="155"/>
      <c r="OMH11" s="155"/>
      <c r="OMI11" s="155"/>
      <c r="OMJ11" s="155"/>
      <c r="OMK11" s="155"/>
      <c r="OML11" s="155"/>
      <c r="OMM11" s="155"/>
      <c r="OMN11" s="155"/>
      <c r="OMO11" s="155"/>
      <c r="OMP11" s="155"/>
      <c r="OMQ11" s="155"/>
      <c r="OMR11" s="155"/>
      <c r="OMS11" s="155"/>
      <c r="OMT11" s="155"/>
      <c r="OMU11" s="155"/>
      <c r="OMV11" s="155"/>
      <c r="OMW11" s="155"/>
      <c r="OMX11" s="155"/>
      <c r="OMY11" s="155"/>
      <c r="OMZ11" s="155"/>
      <c r="ONA11" s="155"/>
      <c r="ONB11" s="155"/>
      <c r="ONC11" s="155"/>
      <c r="OND11" s="155"/>
      <c r="ONE11" s="155"/>
      <c r="ONF11" s="155"/>
      <c r="ONG11" s="155"/>
      <c r="ONH11" s="155"/>
      <c r="ONI11" s="155"/>
      <c r="ONJ11" s="155"/>
      <c r="ONK11" s="155"/>
      <c r="ONL11" s="155"/>
      <c r="ONM11" s="155"/>
      <c r="ONN11" s="155"/>
      <c r="ONO11" s="155"/>
      <c r="ONP11" s="155"/>
      <c r="ONQ11" s="155"/>
      <c r="ONR11" s="155"/>
      <c r="ONS11" s="155"/>
      <c r="ONT11" s="155"/>
      <c r="ONU11" s="155"/>
      <c r="ONV11" s="155"/>
      <c r="ONW11" s="155"/>
      <c r="ONX11" s="155"/>
      <c r="ONY11" s="155"/>
      <c r="ONZ11" s="155"/>
      <c r="OOA11" s="155"/>
      <c r="OOB11" s="155"/>
      <c r="OOC11" s="155"/>
      <c r="OOD11" s="155"/>
      <c r="OOE11" s="155"/>
      <c r="OOF11" s="155"/>
      <c r="OOG11" s="155"/>
      <c r="OOH11" s="155"/>
      <c r="OOI11" s="155"/>
      <c r="OOJ11" s="155"/>
      <c r="OOK11" s="155"/>
      <c r="OOL11" s="155"/>
      <c r="OOM11" s="155"/>
      <c r="OON11" s="155"/>
      <c r="OOO11" s="155"/>
      <c r="OOP11" s="155"/>
      <c r="OOQ11" s="155"/>
      <c r="OOR11" s="155"/>
      <c r="OOS11" s="155"/>
      <c r="OOT11" s="155"/>
      <c r="OOU11" s="155"/>
      <c r="OOV11" s="155"/>
      <c r="OOW11" s="155"/>
      <c r="OOX11" s="155"/>
      <c r="OOY11" s="155"/>
      <c r="OOZ11" s="155"/>
      <c r="OPA11" s="155"/>
      <c r="OPB11" s="155"/>
      <c r="OPC11" s="155"/>
      <c r="OPD11" s="155"/>
      <c r="OPE11" s="155"/>
      <c r="OPF11" s="155"/>
      <c r="OPG11" s="155"/>
      <c r="OPH11" s="155"/>
      <c r="OPI11" s="155"/>
      <c r="OPJ11" s="155"/>
      <c r="OPK11" s="155"/>
      <c r="OPL11" s="155"/>
      <c r="OPM11" s="155"/>
      <c r="OPN11" s="155"/>
      <c r="OPO11" s="155"/>
      <c r="OPP11" s="155"/>
      <c r="OPQ11" s="155"/>
      <c r="OPR11" s="155"/>
      <c r="OPS11" s="155"/>
      <c r="OPT11" s="155"/>
      <c r="OPU11" s="155"/>
      <c r="OPV11" s="155"/>
      <c r="OPW11" s="155"/>
      <c r="OPX11" s="155"/>
      <c r="OPY11" s="155"/>
      <c r="OPZ11" s="155"/>
      <c r="OQA11" s="155"/>
      <c r="OQB11" s="155"/>
      <c r="OQC11" s="155"/>
      <c r="OQD11" s="155"/>
      <c r="OQE11" s="155"/>
      <c r="OQF11" s="155"/>
      <c r="OQG11" s="155"/>
      <c r="OQH11" s="155"/>
      <c r="OQI11" s="155"/>
      <c r="OQJ11" s="155"/>
      <c r="OQK11" s="155"/>
      <c r="OQL11" s="155"/>
      <c r="OQM11" s="155"/>
      <c r="OQN11" s="155"/>
      <c r="OQO11" s="155"/>
      <c r="OQP11" s="155"/>
      <c r="OQQ11" s="155"/>
      <c r="OQR11" s="155"/>
      <c r="OQS11" s="155"/>
      <c r="OQT11" s="155"/>
      <c r="OQU11" s="155"/>
      <c r="OQV11" s="155"/>
      <c r="OQW11" s="155"/>
      <c r="OQX11" s="155"/>
      <c r="OQY11" s="155"/>
      <c r="OQZ11" s="155"/>
      <c r="ORA11" s="155"/>
      <c r="ORB11" s="155"/>
      <c r="ORC11" s="155"/>
      <c r="ORD11" s="155"/>
      <c r="ORE11" s="155"/>
      <c r="ORF11" s="155"/>
      <c r="ORG11" s="155"/>
      <c r="ORH11" s="155"/>
      <c r="ORI11" s="155"/>
      <c r="ORJ11" s="155"/>
      <c r="ORK11" s="155"/>
      <c r="ORL11" s="155"/>
      <c r="ORM11" s="155"/>
      <c r="ORN11" s="155"/>
      <c r="ORO11" s="155"/>
      <c r="ORP11" s="155"/>
      <c r="ORQ11" s="155"/>
      <c r="ORR11" s="155"/>
      <c r="ORS11" s="155"/>
      <c r="ORT11" s="155"/>
      <c r="ORU11" s="155"/>
      <c r="ORV11" s="155"/>
      <c r="ORW11" s="155"/>
      <c r="ORX11" s="155"/>
      <c r="ORY11" s="155"/>
      <c r="ORZ11" s="155"/>
      <c r="OSA11" s="155"/>
      <c r="OSB11" s="155"/>
      <c r="OSC11" s="155"/>
      <c r="OSD11" s="155"/>
      <c r="OSE11" s="155"/>
      <c r="OSF11" s="155"/>
      <c r="OSG11" s="155"/>
      <c r="OSH11" s="155"/>
      <c r="OSI11" s="155"/>
      <c r="OSJ11" s="155"/>
      <c r="OSK11" s="155"/>
      <c r="OSL11" s="155"/>
      <c r="OSM11" s="155"/>
      <c r="OSN11" s="155"/>
      <c r="OSO11" s="155"/>
      <c r="OSP11" s="155"/>
      <c r="OSQ11" s="155"/>
      <c r="OSR11" s="155"/>
      <c r="OSS11" s="155"/>
      <c r="OST11" s="155"/>
      <c r="OSU11" s="155"/>
      <c r="OSV11" s="155"/>
      <c r="OSW11" s="155"/>
      <c r="OSX11" s="155"/>
      <c r="OSY11" s="155"/>
      <c r="OSZ11" s="155"/>
      <c r="OTA11" s="155"/>
      <c r="OTB11" s="155"/>
      <c r="OTC11" s="155"/>
      <c r="OTD11" s="155"/>
      <c r="OTE11" s="155"/>
      <c r="OTF11" s="155"/>
      <c r="OTG11" s="155"/>
      <c r="OTH11" s="155"/>
      <c r="OTI11" s="155"/>
      <c r="OTJ11" s="155"/>
      <c r="OTK11" s="155"/>
      <c r="OTL11" s="155"/>
      <c r="OTM11" s="155"/>
      <c r="OTN11" s="155"/>
      <c r="OTO11" s="155"/>
      <c r="OTP11" s="155"/>
      <c r="OTQ11" s="155"/>
      <c r="OTR11" s="155"/>
      <c r="OTS11" s="155"/>
      <c r="OTT11" s="155"/>
      <c r="OTU11" s="155"/>
      <c r="OTV11" s="155"/>
      <c r="OTW11" s="155"/>
      <c r="OTX11" s="155"/>
      <c r="OTY11" s="155"/>
      <c r="OTZ11" s="155"/>
      <c r="OUA11" s="155"/>
      <c r="OUB11" s="155"/>
      <c r="OUC11" s="155"/>
      <c r="OUD11" s="155"/>
      <c r="OUE11" s="155"/>
      <c r="OUF11" s="155"/>
      <c r="OUG11" s="155"/>
      <c r="OUH11" s="155"/>
      <c r="OUI11" s="155"/>
      <c r="OUJ11" s="155"/>
      <c r="OUK11" s="155"/>
      <c r="OUL11" s="155"/>
      <c r="OUM11" s="155"/>
      <c r="OUN11" s="155"/>
      <c r="OUO11" s="155"/>
      <c r="OUP11" s="155"/>
      <c r="OUQ11" s="155"/>
      <c r="OUR11" s="155"/>
      <c r="OUS11" s="155"/>
      <c r="OUT11" s="155"/>
      <c r="OUU11" s="155"/>
      <c r="OUV11" s="155"/>
      <c r="OUW11" s="155"/>
      <c r="OUX11" s="155"/>
      <c r="OUY11" s="155"/>
      <c r="OUZ11" s="155"/>
      <c r="OVA11" s="155"/>
      <c r="OVB11" s="155"/>
      <c r="OVC11" s="155"/>
      <c r="OVD11" s="155"/>
      <c r="OVE11" s="155"/>
      <c r="OVF11" s="155"/>
      <c r="OVG11" s="155"/>
      <c r="OVH11" s="155"/>
      <c r="OVI11" s="155"/>
      <c r="OVJ11" s="155"/>
      <c r="OVK11" s="155"/>
      <c r="OVL11" s="155"/>
      <c r="OVM11" s="155"/>
      <c r="OVN11" s="155"/>
      <c r="OVO11" s="155"/>
      <c r="OVP11" s="155"/>
      <c r="OVQ11" s="155"/>
      <c r="OVR11" s="155"/>
      <c r="OVS11" s="155"/>
      <c r="OVT11" s="155"/>
      <c r="OVU11" s="155"/>
      <c r="OVV11" s="155"/>
      <c r="OVW11" s="155"/>
      <c r="OVX11" s="155"/>
      <c r="OVY11" s="155"/>
      <c r="OVZ11" s="155"/>
      <c r="OWA11" s="155"/>
      <c r="OWB11" s="155"/>
      <c r="OWC11" s="155"/>
      <c r="OWD11" s="155"/>
      <c r="OWE11" s="155"/>
      <c r="OWF11" s="155"/>
      <c r="OWG11" s="155"/>
      <c r="OWH11" s="155"/>
      <c r="OWI11" s="155"/>
      <c r="OWJ11" s="155"/>
      <c r="OWK11" s="155"/>
      <c r="OWL11" s="155"/>
      <c r="OWM11" s="155"/>
      <c r="OWN11" s="155"/>
      <c r="OWO11" s="155"/>
      <c r="OWP11" s="155"/>
      <c r="OWQ11" s="155"/>
      <c r="OWR11" s="155"/>
      <c r="OWS11" s="155"/>
      <c r="OWT11" s="155"/>
      <c r="OWU11" s="155"/>
      <c r="OWV11" s="155"/>
      <c r="OWW11" s="155"/>
      <c r="OWX11" s="155"/>
      <c r="OWY11" s="155"/>
      <c r="OWZ11" s="155"/>
      <c r="OXA11" s="155"/>
      <c r="OXB11" s="155"/>
      <c r="OXC11" s="155"/>
      <c r="OXD11" s="155"/>
      <c r="OXE11" s="155"/>
      <c r="OXF11" s="155"/>
      <c r="OXG11" s="155"/>
      <c r="OXH11" s="155"/>
      <c r="OXI11" s="155"/>
      <c r="OXJ11" s="155"/>
      <c r="OXK11" s="155"/>
      <c r="OXL11" s="155"/>
      <c r="OXM11" s="155"/>
      <c r="OXN11" s="155"/>
      <c r="OXO11" s="155"/>
      <c r="OXP11" s="155"/>
      <c r="OXQ11" s="155"/>
      <c r="OXR11" s="155"/>
      <c r="OXS11" s="155"/>
      <c r="OXT11" s="155"/>
      <c r="OXU11" s="155"/>
      <c r="OXV11" s="155"/>
      <c r="OXW11" s="155"/>
      <c r="OXX11" s="155"/>
      <c r="OXY11" s="155"/>
      <c r="OXZ11" s="155"/>
      <c r="OYA11" s="155"/>
      <c r="OYB11" s="155"/>
      <c r="OYC11" s="155"/>
      <c r="OYD11" s="155"/>
      <c r="OYE11" s="155"/>
      <c r="OYF11" s="155"/>
      <c r="OYG11" s="155"/>
      <c r="OYH11" s="155"/>
      <c r="OYI11" s="155"/>
      <c r="OYJ11" s="155"/>
      <c r="OYK11" s="155"/>
      <c r="OYL11" s="155"/>
      <c r="OYM11" s="155"/>
      <c r="OYN11" s="155"/>
      <c r="OYO11" s="155"/>
      <c r="OYP11" s="155"/>
      <c r="OYQ11" s="155"/>
      <c r="OYR11" s="155"/>
      <c r="OYS11" s="155"/>
      <c r="OYT11" s="155"/>
      <c r="OYU11" s="155"/>
      <c r="OYV11" s="155"/>
      <c r="OYW11" s="155"/>
      <c r="OYX11" s="155"/>
      <c r="OYY11" s="155"/>
      <c r="OYZ11" s="155"/>
      <c r="OZA11" s="155"/>
      <c r="OZB11" s="155"/>
      <c r="OZC11" s="155"/>
      <c r="OZD11" s="155"/>
      <c r="OZE11" s="155"/>
      <c r="OZF11" s="155"/>
      <c r="OZG11" s="155"/>
      <c r="OZH11" s="155"/>
      <c r="OZI11" s="155"/>
      <c r="OZJ11" s="155"/>
      <c r="OZK11" s="155"/>
      <c r="OZL11" s="155"/>
      <c r="OZM11" s="155"/>
      <c r="OZN11" s="155"/>
      <c r="OZO11" s="155"/>
      <c r="OZP11" s="155"/>
      <c r="OZQ11" s="155"/>
      <c r="OZR11" s="155"/>
      <c r="OZS11" s="155"/>
      <c r="OZT11" s="155"/>
      <c r="OZU11" s="155"/>
      <c r="OZV11" s="155"/>
      <c r="OZW11" s="155"/>
      <c r="OZX11" s="155"/>
      <c r="OZY11" s="155"/>
      <c r="OZZ11" s="155"/>
      <c r="PAA11" s="155"/>
      <c r="PAB11" s="155"/>
      <c r="PAC11" s="155"/>
      <c r="PAD11" s="155"/>
      <c r="PAE11" s="155"/>
      <c r="PAF11" s="155"/>
      <c r="PAG11" s="155"/>
      <c r="PAH11" s="155"/>
      <c r="PAI11" s="155"/>
      <c r="PAJ11" s="155"/>
      <c r="PAK11" s="155"/>
      <c r="PAL11" s="155"/>
      <c r="PAM11" s="155"/>
      <c r="PAN11" s="155"/>
      <c r="PAO11" s="155"/>
      <c r="PAP11" s="155"/>
      <c r="PAQ11" s="155"/>
      <c r="PAR11" s="155"/>
      <c r="PAS11" s="155"/>
      <c r="PAT11" s="155"/>
      <c r="PAU11" s="155"/>
      <c r="PAV11" s="155"/>
      <c r="PAW11" s="155"/>
      <c r="PAX11" s="155"/>
      <c r="PAY11" s="155"/>
      <c r="PAZ11" s="155"/>
      <c r="PBA11" s="155"/>
      <c r="PBB11" s="155"/>
      <c r="PBC11" s="155"/>
      <c r="PBD11" s="155"/>
      <c r="PBE11" s="155"/>
      <c r="PBF11" s="155"/>
      <c r="PBG11" s="155"/>
      <c r="PBH11" s="155"/>
      <c r="PBI11" s="155"/>
      <c r="PBJ11" s="155"/>
      <c r="PBK11" s="155"/>
      <c r="PBL11" s="155"/>
      <c r="PBM11" s="155"/>
      <c r="PBN11" s="155"/>
      <c r="PBO11" s="155"/>
      <c r="PBP11" s="155"/>
      <c r="PBQ11" s="155"/>
      <c r="PBR11" s="155"/>
      <c r="PBS11" s="155"/>
      <c r="PBT11" s="155"/>
      <c r="PBU11" s="155"/>
      <c r="PBV11" s="155"/>
      <c r="PBW11" s="155"/>
      <c r="PBX11" s="155"/>
      <c r="PBY11" s="155"/>
      <c r="PBZ11" s="155"/>
      <c r="PCA11" s="155"/>
      <c r="PCB11" s="155"/>
      <c r="PCC11" s="155"/>
      <c r="PCD11" s="155"/>
      <c r="PCE11" s="155"/>
      <c r="PCF11" s="155"/>
      <c r="PCG11" s="155"/>
      <c r="PCH11" s="155"/>
      <c r="PCI11" s="155"/>
      <c r="PCJ11" s="155"/>
      <c r="PCK11" s="155"/>
      <c r="PCL11" s="155"/>
      <c r="PCM11" s="155"/>
      <c r="PCN11" s="155"/>
      <c r="PCO11" s="155"/>
      <c r="PCP11" s="155"/>
      <c r="PCQ11" s="155"/>
      <c r="PCR11" s="155"/>
      <c r="PCS11" s="155"/>
      <c r="PCT11" s="155"/>
      <c r="PCU11" s="155"/>
      <c r="PCV11" s="155"/>
      <c r="PCW11" s="155"/>
      <c r="PCX11" s="155"/>
      <c r="PCY11" s="155"/>
      <c r="PCZ11" s="155"/>
      <c r="PDA11" s="155"/>
      <c r="PDB11" s="155"/>
      <c r="PDC11" s="155"/>
      <c r="PDD11" s="155"/>
      <c r="PDE11" s="155"/>
      <c r="PDF11" s="155"/>
      <c r="PDG11" s="155"/>
      <c r="PDH11" s="155"/>
      <c r="PDI11" s="155"/>
      <c r="PDJ11" s="155"/>
      <c r="PDK11" s="155"/>
      <c r="PDL11" s="155"/>
      <c r="PDM11" s="155"/>
      <c r="PDN11" s="155"/>
      <c r="PDO11" s="155"/>
      <c r="PDP11" s="155"/>
      <c r="PDQ11" s="155"/>
      <c r="PDR11" s="155"/>
      <c r="PDS11" s="155"/>
      <c r="PDT11" s="155"/>
      <c r="PDU11" s="155"/>
      <c r="PDV11" s="155"/>
      <c r="PDW11" s="155"/>
      <c r="PDX11" s="155"/>
      <c r="PDY11" s="155"/>
      <c r="PDZ11" s="155"/>
      <c r="PEA11" s="155"/>
      <c r="PEB11" s="155"/>
      <c r="PEC11" s="155"/>
      <c r="PED11" s="155"/>
      <c r="PEE11" s="155"/>
      <c r="PEF11" s="155"/>
      <c r="PEG11" s="155"/>
      <c r="PEH11" s="155"/>
      <c r="PEI11" s="155"/>
      <c r="PEJ11" s="155"/>
      <c r="PEK11" s="155"/>
      <c r="PEL11" s="155"/>
      <c r="PEM11" s="155"/>
      <c r="PEN11" s="155"/>
      <c r="PEO11" s="155"/>
      <c r="PEP11" s="155"/>
      <c r="PEQ11" s="155"/>
      <c r="PER11" s="155"/>
      <c r="PES11" s="155"/>
      <c r="PET11" s="155"/>
      <c r="PEU11" s="155"/>
      <c r="PEV11" s="155"/>
      <c r="PEW11" s="155"/>
      <c r="PEX11" s="155"/>
      <c r="PEY11" s="155"/>
      <c r="PEZ11" s="155"/>
      <c r="PFA11" s="155"/>
      <c r="PFB11" s="155"/>
      <c r="PFC11" s="155"/>
      <c r="PFD11" s="155"/>
      <c r="PFE11" s="155"/>
      <c r="PFF11" s="155"/>
      <c r="PFG11" s="155"/>
      <c r="PFH11" s="155"/>
      <c r="PFI11" s="155"/>
      <c r="PFJ11" s="155"/>
      <c r="PFK11" s="155"/>
      <c r="PFL11" s="155"/>
      <c r="PFM11" s="155"/>
      <c r="PFN11" s="155"/>
      <c r="PFO11" s="155"/>
      <c r="PFP11" s="155"/>
      <c r="PFQ11" s="155"/>
      <c r="PFR11" s="155"/>
      <c r="PFS11" s="155"/>
      <c r="PFT11" s="155"/>
      <c r="PFU11" s="155"/>
      <c r="PFV11" s="155"/>
      <c r="PFW11" s="155"/>
      <c r="PFX11" s="155"/>
      <c r="PFY11" s="155"/>
      <c r="PFZ11" s="155"/>
      <c r="PGA11" s="155"/>
      <c r="PGB11" s="155"/>
      <c r="PGC11" s="155"/>
      <c r="PGD11" s="155"/>
      <c r="PGE11" s="155"/>
      <c r="PGF11" s="155"/>
      <c r="PGG11" s="155"/>
      <c r="PGH11" s="155"/>
      <c r="PGI11" s="155"/>
      <c r="PGJ11" s="155"/>
      <c r="PGK11" s="155"/>
      <c r="PGL11" s="155"/>
      <c r="PGM11" s="155"/>
      <c r="PGN11" s="155"/>
      <c r="PGO11" s="155"/>
      <c r="PGP11" s="155"/>
      <c r="PGQ11" s="155"/>
      <c r="PGR11" s="155"/>
      <c r="PGS11" s="155"/>
      <c r="PGT11" s="155"/>
      <c r="PGU11" s="155"/>
      <c r="PGV11" s="155"/>
      <c r="PGW11" s="155"/>
      <c r="PGX11" s="155"/>
      <c r="PGY11" s="155"/>
      <c r="PGZ11" s="155"/>
      <c r="PHA11" s="155"/>
      <c r="PHB11" s="155"/>
      <c r="PHC11" s="155"/>
      <c r="PHD11" s="155"/>
      <c r="PHE11" s="155"/>
      <c r="PHF11" s="155"/>
      <c r="PHG11" s="155"/>
      <c r="PHH11" s="155"/>
      <c r="PHI11" s="155"/>
      <c r="PHJ11" s="155"/>
      <c r="PHK11" s="155"/>
      <c r="PHL11" s="155"/>
      <c r="PHM11" s="155"/>
      <c r="PHN11" s="155"/>
      <c r="PHO11" s="155"/>
      <c r="PHP11" s="155"/>
      <c r="PHQ11" s="155"/>
      <c r="PHR11" s="155"/>
      <c r="PHS11" s="155"/>
      <c r="PHT11" s="155"/>
      <c r="PHU11" s="155"/>
      <c r="PHV11" s="155"/>
      <c r="PHW11" s="155"/>
      <c r="PHX11" s="155"/>
      <c r="PHY11" s="155"/>
      <c r="PHZ11" s="155"/>
      <c r="PIA11" s="155"/>
      <c r="PIB11" s="155"/>
      <c r="PIC11" s="155"/>
      <c r="PID11" s="155"/>
      <c r="PIE11" s="155"/>
      <c r="PIF11" s="155"/>
      <c r="PIG11" s="155"/>
      <c r="PIH11" s="155"/>
      <c r="PII11" s="155"/>
      <c r="PIJ11" s="155"/>
      <c r="PIK11" s="155"/>
      <c r="PIL11" s="155"/>
      <c r="PIM11" s="155"/>
      <c r="PIN11" s="155"/>
      <c r="PIO11" s="155"/>
      <c r="PIP11" s="155"/>
      <c r="PIQ11" s="155"/>
      <c r="PIR11" s="155"/>
      <c r="PIS11" s="155"/>
      <c r="PIT11" s="155"/>
      <c r="PIU11" s="155"/>
      <c r="PIV11" s="155"/>
      <c r="PIW11" s="155"/>
      <c r="PIX11" s="155"/>
      <c r="PIY11" s="155"/>
      <c r="PIZ11" s="155"/>
      <c r="PJA11" s="155"/>
      <c r="PJB11" s="155"/>
      <c r="PJC11" s="155"/>
      <c r="PJD11" s="155"/>
      <c r="PJE11" s="155"/>
      <c r="PJF11" s="155"/>
      <c r="PJG11" s="155"/>
      <c r="PJH11" s="155"/>
      <c r="PJI11" s="155"/>
      <c r="PJJ11" s="155"/>
      <c r="PJK11" s="155"/>
      <c r="PJL11" s="155"/>
      <c r="PJM11" s="155"/>
      <c r="PJN11" s="155"/>
      <c r="PJO11" s="155"/>
      <c r="PJP11" s="155"/>
      <c r="PJQ11" s="155"/>
      <c r="PJR11" s="155"/>
      <c r="PJS11" s="155"/>
      <c r="PJT11" s="155"/>
      <c r="PJU11" s="155"/>
      <c r="PJV11" s="155"/>
      <c r="PJW11" s="155"/>
      <c r="PJX11" s="155"/>
      <c r="PJY11" s="155"/>
      <c r="PJZ11" s="155"/>
      <c r="PKA11" s="155"/>
      <c r="PKB11" s="155"/>
      <c r="PKC11" s="155"/>
      <c r="PKD11" s="155"/>
      <c r="PKE11" s="155"/>
      <c r="PKF11" s="155"/>
      <c r="PKG11" s="155"/>
      <c r="PKH11" s="155"/>
      <c r="PKI11" s="155"/>
      <c r="PKJ11" s="155"/>
      <c r="PKK11" s="155"/>
      <c r="PKL11" s="155"/>
      <c r="PKM11" s="155"/>
      <c r="PKN11" s="155"/>
      <c r="PKO11" s="155"/>
      <c r="PKP11" s="155"/>
      <c r="PKQ11" s="155"/>
      <c r="PKR11" s="155"/>
      <c r="PKS11" s="155"/>
      <c r="PKT11" s="155"/>
      <c r="PKU11" s="155"/>
      <c r="PKV11" s="155"/>
      <c r="PKW11" s="155"/>
      <c r="PKX11" s="155"/>
      <c r="PKY11" s="155"/>
      <c r="PKZ11" s="155"/>
      <c r="PLA11" s="155"/>
      <c r="PLB11" s="155"/>
      <c r="PLC11" s="155"/>
      <c r="PLD11" s="155"/>
      <c r="PLE11" s="155"/>
      <c r="PLF11" s="155"/>
      <c r="PLG11" s="155"/>
      <c r="PLH11" s="155"/>
      <c r="PLI11" s="155"/>
      <c r="PLJ11" s="155"/>
      <c r="PLK11" s="155"/>
      <c r="PLL11" s="155"/>
      <c r="PLM11" s="155"/>
      <c r="PLN11" s="155"/>
      <c r="PLO11" s="155"/>
      <c r="PLP11" s="155"/>
      <c r="PLQ11" s="155"/>
      <c r="PLR11" s="155"/>
      <c r="PLS11" s="155"/>
      <c r="PLT11" s="155"/>
      <c r="PLU11" s="155"/>
      <c r="PLV11" s="155"/>
      <c r="PLW11" s="155"/>
      <c r="PLX11" s="155"/>
      <c r="PLY11" s="155"/>
      <c r="PLZ11" s="155"/>
      <c r="PMA11" s="155"/>
      <c r="PMB11" s="155"/>
      <c r="PMC11" s="155"/>
      <c r="PMD11" s="155"/>
      <c r="PME11" s="155"/>
      <c r="PMF11" s="155"/>
      <c r="PMG11" s="155"/>
      <c r="PMH11" s="155"/>
      <c r="PMI11" s="155"/>
      <c r="PMJ11" s="155"/>
      <c r="PMK11" s="155"/>
      <c r="PML11" s="155"/>
      <c r="PMM11" s="155"/>
      <c r="PMN11" s="155"/>
      <c r="PMO11" s="155"/>
      <c r="PMP11" s="155"/>
      <c r="PMQ11" s="155"/>
      <c r="PMR11" s="155"/>
      <c r="PMS11" s="155"/>
      <c r="PMT11" s="155"/>
      <c r="PMU11" s="155"/>
      <c r="PMV11" s="155"/>
      <c r="PMW11" s="155"/>
      <c r="PMX11" s="155"/>
      <c r="PMY11" s="155"/>
      <c r="PMZ11" s="155"/>
      <c r="PNA11" s="155"/>
      <c r="PNB11" s="155"/>
      <c r="PNC11" s="155"/>
      <c r="PND11" s="155"/>
      <c r="PNE11" s="155"/>
      <c r="PNF11" s="155"/>
      <c r="PNG11" s="155"/>
      <c r="PNH11" s="155"/>
      <c r="PNI11" s="155"/>
      <c r="PNJ11" s="155"/>
      <c r="PNK11" s="155"/>
      <c r="PNL11" s="155"/>
      <c r="PNM11" s="155"/>
      <c r="PNN11" s="155"/>
      <c r="PNO11" s="155"/>
      <c r="PNP11" s="155"/>
      <c r="PNQ11" s="155"/>
      <c r="PNR11" s="155"/>
      <c r="PNS11" s="155"/>
      <c r="PNT11" s="155"/>
      <c r="PNU11" s="155"/>
      <c r="PNV11" s="155"/>
      <c r="PNW11" s="155"/>
      <c r="PNX11" s="155"/>
      <c r="PNY11" s="155"/>
      <c r="PNZ11" s="155"/>
      <c r="POA11" s="155"/>
      <c r="POB11" s="155"/>
      <c r="POC11" s="155"/>
      <c r="POD11" s="155"/>
      <c r="POE11" s="155"/>
      <c r="POF11" s="155"/>
      <c r="POG11" s="155"/>
      <c r="POH11" s="155"/>
      <c r="POI11" s="155"/>
      <c r="POJ11" s="155"/>
      <c r="POK11" s="155"/>
      <c r="POL11" s="155"/>
      <c r="POM11" s="155"/>
      <c r="PON11" s="155"/>
      <c r="POO11" s="155"/>
      <c r="POP11" s="155"/>
      <c r="POQ11" s="155"/>
      <c r="POR11" s="155"/>
      <c r="POS11" s="155"/>
      <c r="POT11" s="155"/>
      <c r="POU11" s="155"/>
      <c r="POV11" s="155"/>
      <c r="POW11" s="155"/>
      <c r="POX11" s="155"/>
      <c r="POY11" s="155"/>
      <c r="POZ11" s="155"/>
      <c r="PPA11" s="155"/>
      <c r="PPB11" s="155"/>
      <c r="PPC11" s="155"/>
      <c r="PPD11" s="155"/>
      <c r="PPE11" s="155"/>
      <c r="PPF11" s="155"/>
      <c r="PPG11" s="155"/>
      <c r="PPH11" s="155"/>
      <c r="PPI11" s="155"/>
      <c r="PPJ11" s="155"/>
      <c r="PPK11" s="155"/>
      <c r="PPL11" s="155"/>
      <c r="PPM11" s="155"/>
      <c r="PPN11" s="155"/>
      <c r="PPO11" s="155"/>
      <c r="PPP11" s="155"/>
      <c r="PPQ11" s="155"/>
      <c r="PPR11" s="155"/>
      <c r="PPS11" s="155"/>
      <c r="PPT11" s="155"/>
      <c r="PPU11" s="155"/>
      <c r="PPV11" s="155"/>
      <c r="PPW11" s="155"/>
      <c r="PPX11" s="155"/>
      <c r="PPY11" s="155"/>
      <c r="PPZ11" s="155"/>
      <c r="PQA11" s="155"/>
      <c r="PQB11" s="155"/>
      <c r="PQC11" s="155"/>
      <c r="PQD11" s="155"/>
      <c r="PQE11" s="155"/>
      <c r="PQF11" s="155"/>
      <c r="PQG11" s="155"/>
      <c r="PQH11" s="155"/>
      <c r="PQI11" s="155"/>
      <c r="PQJ11" s="155"/>
      <c r="PQK11" s="155"/>
      <c r="PQL11" s="155"/>
      <c r="PQM11" s="155"/>
      <c r="PQN11" s="155"/>
      <c r="PQO11" s="155"/>
      <c r="PQP11" s="155"/>
      <c r="PQQ11" s="155"/>
      <c r="PQR11" s="155"/>
      <c r="PQS11" s="155"/>
      <c r="PQT11" s="155"/>
      <c r="PQU11" s="155"/>
      <c r="PQV11" s="155"/>
      <c r="PQW11" s="155"/>
      <c r="PQX11" s="155"/>
      <c r="PQY11" s="155"/>
      <c r="PQZ11" s="155"/>
      <c r="PRA11" s="155"/>
      <c r="PRB11" s="155"/>
      <c r="PRC11" s="155"/>
      <c r="PRD11" s="155"/>
      <c r="PRE11" s="155"/>
      <c r="PRF11" s="155"/>
      <c r="PRG11" s="155"/>
      <c r="PRH11" s="155"/>
      <c r="PRI11" s="155"/>
      <c r="PRJ11" s="155"/>
      <c r="PRK11" s="155"/>
      <c r="PRL11" s="155"/>
      <c r="PRM11" s="155"/>
      <c r="PRN11" s="155"/>
      <c r="PRO11" s="155"/>
      <c r="PRP11" s="155"/>
      <c r="PRQ11" s="155"/>
      <c r="PRR11" s="155"/>
      <c r="PRS11" s="155"/>
      <c r="PRT11" s="155"/>
      <c r="PRU11" s="155"/>
      <c r="PRV11" s="155"/>
      <c r="PRW11" s="155"/>
      <c r="PRX11" s="155"/>
      <c r="PRY11" s="155"/>
      <c r="PRZ11" s="155"/>
      <c r="PSA11" s="155"/>
      <c r="PSB11" s="155"/>
      <c r="PSC11" s="155"/>
      <c r="PSD11" s="155"/>
      <c r="PSE11" s="155"/>
      <c r="PSF11" s="155"/>
      <c r="PSG11" s="155"/>
      <c r="PSH11" s="155"/>
      <c r="PSI11" s="155"/>
      <c r="PSJ11" s="155"/>
      <c r="PSK11" s="155"/>
      <c r="PSL11" s="155"/>
      <c r="PSM11" s="155"/>
      <c r="PSN11" s="155"/>
      <c r="PSO11" s="155"/>
      <c r="PSP11" s="155"/>
      <c r="PSQ11" s="155"/>
      <c r="PSR11" s="155"/>
      <c r="PSS11" s="155"/>
      <c r="PST11" s="155"/>
      <c r="PSU11" s="155"/>
      <c r="PSV11" s="155"/>
      <c r="PSW11" s="155"/>
      <c r="PSX11" s="155"/>
      <c r="PSY11" s="155"/>
      <c r="PSZ11" s="155"/>
      <c r="PTA11" s="155"/>
      <c r="PTB11" s="155"/>
      <c r="PTC11" s="155"/>
      <c r="PTD11" s="155"/>
      <c r="PTE11" s="155"/>
      <c r="PTF11" s="155"/>
      <c r="PTG11" s="155"/>
      <c r="PTH11" s="155"/>
      <c r="PTI11" s="155"/>
      <c r="PTJ11" s="155"/>
      <c r="PTK11" s="155"/>
      <c r="PTL11" s="155"/>
      <c r="PTM11" s="155"/>
      <c r="PTN11" s="155"/>
      <c r="PTO11" s="155"/>
      <c r="PTP11" s="155"/>
      <c r="PTQ11" s="155"/>
      <c r="PTR11" s="155"/>
      <c r="PTS11" s="155"/>
      <c r="PTT11" s="155"/>
      <c r="PTU11" s="155"/>
      <c r="PTV11" s="155"/>
      <c r="PTW11" s="155"/>
      <c r="PTX11" s="155"/>
      <c r="PTY11" s="155"/>
      <c r="PTZ11" s="155"/>
      <c r="PUA11" s="155"/>
      <c r="PUB11" s="155"/>
      <c r="PUC11" s="155"/>
      <c r="PUD11" s="155"/>
      <c r="PUE11" s="155"/>
      <c r="PUF11" s="155"/>
      <c r="PUG11" s="155"/>
      <c r="PUH11" s="155"/>
      <c r="PUI11" s="155"/>
      <c r="PUJ11" s="155"/>
      <c r="PUK11" s="155"/>
      <c r="PUL11" s="155"/>
      <c r="PUM11" s="155"/>
      <c r="PUN11" s="155"/>
      <c r="PUO11" s="155"/>
      <c r="PUP11" s="155"/>
      <c r="PUQ11" s="155"/>
      <c r="PUR11" s="155"/>
      <c r="PUS11" s="155"/>
      <c r="PUT11" s="155"/>
      <c r="PUU11" s="155"/>
      <c r="PUV11" s="155"/>
      <c r="PUW11" s="155"/>
      <c r="PUX11" s="155"/>
      <c r="PUY11" s="155"/>
      <c r="PUZ11" s="155"/>
      <c r="PVA11" s="155"/>
      <c r="PVB11" s="155"/>
      <c r="PVC11" s="155"/>
      <c r="PVD11" s="155"/>
      <c r="PVE11" s="155"/>
      <c r="PVF11" s="155"/>
      <c r="PVG11" s="155"/>
      <c r="PVH11" s="155"/>
      <c r="PVI11" s="155"/>
      <c r="PVJ11" s="155"/>
      <c r="PVK11" s="155"/>
      <c r="PVL11" s="155"/>
      <c r="PVM11" s="155"/>
      <c r="PVN11" s="155"/>
      <c r="PVO11" s="155"/>
      <c r="PVP11" s="155"/>
      <c r="PVQ11" s="155"/>
      <c r="PVR11" s="155"/>
      <c r="PVS11" s="155"/>
      <c r="PVT11" s="155"/>
      <c r="PVU11" s="155"/>
      <c r="PVV11" s="155"/>
      <c r="PVW11" s="155"/>
      <c r="PVX11" s="155"/>
      <c r="PVY11" s="155"/>
      <c r="PVZ11" s="155"/>
      <c r="PWA11" s="155"/>
      <c r="PWB11" s="155"/>
      <c r="PWC11" s="155"/>
      <c r="PWD11" s="155"/>
      <c r="PWE11" s="155"/>
      <c r="PWF11" s="155"/>
      <c r="PWG11" s="155"/>
      <c r="PWH11" s="155"/>
      <c r="PWI11" s="155"/>
      <c r="PWJ11" s="155"/>
      <c r="PWK11" s="155"/>
      <c r="PWL11" s="155"/>
      <c r="PWM11" s="155"/>
      <c r="PWN11" s="155"/>
      <c r="PWO11" s="155"/>
      <c r="PWP11" s="155"/>
      <c r="PWQ11" s="155"/>
      <c r="PWR11" s="155"/>
      <c r="PWS11" s="155"/>
      <c r="PWT11" s="155"/>
      <c r="PWU11" s="155"/>
      <c r="PWV11" s="155"/>
      <c r="PWW11" s="155"/>
      <c r="PWX11" s="155"/>
      <c r="PWY11" s="155"/>
      <c r="PWZ11" s="155"/>
      <c r="PXA11" s="155"/>
      <c r="PXB11" s="155"/>
      <c r="PXC11" s="155"/>
      <c r="PXD11" s="155"/>
      <c r="PXE11" s="155"/>
      <c r="PXF11" s="155"/>
      <c r="PXG11" s="155"/>
      <c r="PXH11" s="155"/>
      <c r="PXI11" s="155"/>
      <c r="PXJ11" s="155"/>
      <c r="PXK11" s="155"/>
      <c r="PXL11" s="155"/>
      <c r="PXM11" s="155"/>
      <c r="PXN11" s="155"/>
      <c r="PXO11" s="155"/>
      <c r="PXP11" s="155"/>
      <c r="PXQ11" s="155"/>
      <c r="PXR11" s="155"/>
      <c r="PXS11" s="155"/>
      <c r="PXT11" s="155"/>
      <c r="PXU11" s="155"/>
      <c r="PXV11" s="155"/>
      <c r="PXW11" s="155"/>
      <c r="PXX11" s="155"/>
      <c r="PXY11" s="155"/>
      <c r="PXZ11" s="155"/>
      <c r="PYA11" s="155"/>
      <c r="PYB11" s="155"/>
      <c r="PYC11" s="155"/>
      <c r="PYD11" s="155"/>
      <c r="PYE11" s="155"/>
      <c r="PYF11" s="155"/>
      <c r="PYG11" s="155"/>
      <c r="PYH11" s="155"/>
      <c r="PYI11" s="155"/>
      <c r="PYJ11" s="155"/>
      <c r="PYK11" s="155"/>
      <c r="PYL11" s="155"/>
      <c r="PYM11" s="155"/>
      <c r="PYN11" s="155"/>
      <c r="PYO11" s="155"/>
      <c r="PYP11" s="155"/>
      <c r="PYQ11" s="155"/>
      <c r="PYR11" s="155"/>
      <c r="PYS11" s="155"/>
      <c r="PYT11" s="155"/>
      <c r="PYU11" s="155"/>
      <c r="PYV11" s="155"/>
      <c r="PYW11" s="155"/>
      <c r="PYX11" s="155"/>
      <c r="PYY11" s="155"/>
      <c r="PYZ11" s="155"/>
      <c r="PZA11" s="155"/>
      <c r="PZB11" s="155"/>
      <c r="PZC11" s="155"/>
      <c r="PZD11" s="155"/>
      <c r="PZE11" s="155"/>
      <c r="PZF11" s="155"/>
      <c r="PZG11" s="155"/>
      <c r="PZH11" s="155"/>
      <c r="PZI11" s="155"/>
      <c r="PZJ11" s="155"/>
      <c r="PZK11" s="155"/>
      <c r="PZL11" s="155"/>
      <c r="PZM11" s="155"/>
      <c r="PZN11" s="155"/>
      <c r="PZO11" s="155"/>
      <c r="PZP11" s="155"/>
      <c r="PZQ11" s="155"/>
      <c r="PZR11" s="155"/>
      <c r="PZS11" s="155"/>
      <c r="PZT11" s="155"/>
      <c r="PZU11" s="155"/>
      <c r="PZV11" s="155"/>
      <c r="PZW11" s="155"/>
      <c r="PZX11" s="155"/>
      <c r="PZY11" s="155"/>
      <c r="PZZ11" s="155"/>
      <c r="QAA11" s="155"/>
      <c r="QAB11" s="155"/>
      <c r="QAC11" s="155"/>
      <c r="QAD11" s="155"/>
      <c r="QAE11" s="155"/>
      <c r="QAF11" s="155"/>
      <c r="QAG11" s="155"/>
      <c r="QAH11" s="155"/>
      <c r="QAI11" s="155"/>
      <c r="QAJ11" s="155"/>
      <c r="QAK11" s="155"/>
      <c r="QAL11" s="155"/>
      <c r="QAM11" s="155"/>
      <c r="QAN11" s="155"/>
      <c r="QAO11" s="155"/>
      <c r="QAP11" s="155"/>
      <c r="QAQ11" s="155"/>
      <c r="QAR11" s="155"/>
      <c r="QAS11" s="155"/>
      <c r="QAT11" s="155"/>
      <c r="QAU11" s="155"/>
      <c r="QAV11" s="155"/>
      <c r="QAW11" s="155"/>
      <c r="QAX11" s="155"/>
      <c r="QAY11" s="155"/>
      <c r="QAZ11" s="155"/>
      <c r="QBA11" s="155"/>
      <c r="QBB11" s="155"/>
      <c r="QBC11" s="155"/>
      <c r="QBD11" s="155"/>
      <c r="QBE11" s="155"/>
      <c r="QBF11" s="155"/>
      <c r="QBG11" s="155"/>
      <c r="QBH11" s="155"/>
      <c r="QBI11" s="155"/>
      <c r="QBJ11" s="155"/>
      <c r="QBK11" s="155"/>
      <c r="QBL11" s="155"/>
      <c r="QBM11" s="155"/>
      <c r="QBN11" s="155"/>
      <c r="QBO11" s="155"/>
      <c r="QBP11" s="155"/>
      <c r="QBQ11" s="155"/>
      <c r="QBR11" s="155"/>
      <c r="QBS11" s="155"/>
      <c r="QBT11" s="155"/>
      <c r="QBU11" s="155"/>
      <c r="QBV11" s="155"/>
      <c r="QBW11" s="155"/>
      <c r="QBX11" s="155"/>
      <c r="QBY11" s="155"/>
      <c r="QBZ11" s="155"/>
      <c r="QCA11" s="155"/>
      <c r="QCB11" s="155"/>
      <c r="QCC11" s="155"/>
      <c r="QCD11" s="155"/>
      <c r="QCE11" s="155"/>
      <c r="QCF11" s="155"/>
      <c r="QCG11" s="155"/>
      <c r="QCH11" s="155"/>
      <c r="QCI11" s="155"/>
      <c r="QCJ11" s="155"/>
      <c r="QCK11" s="155"/>
      <c r="QCL11" s="155"/>
      <c r="QCM11" s="155"/>
      <c r="QCN11" s="155"/>
      <c r="QCO11" s="155"/>
      <c r="QCP11" s="155"/>
      <c r="QCQ11" s="155"/>
      <c r="QCR11" s="155"/>
      <c r="QCS11" s="155"/>
      <c r="QCT11" s="155"/>
      <c r="QCU11" s="155"/>
      <c r="QCV11" s="155"/>
      <c r="QCW11" s="155"/>
      <c r="QCX11" s="155"/>
      <c r="QCY11" s="155"/>
      <c r="QCZ11" s="155"/>
      <c r="QDA11" s="155"/>
      <c r="QDB11" s="155"/>
      <c r="QDC11" s="155"/>
      <c r="QDD11" s="155"/>
      <c r="QDE11" s="155"/>
      <c r="QDF11" s="155"/>
      <c r="QDG11" s="155"/>
      <c r="QDH11" s="155"/>
      <c r="QDI11" s="155"/>
      <c r="QDJ11" s="155"/>
      <c r="QDK11" s="155"/>
      <c r="QDL11" s="155"/>
      <c r="QDM11" s="155"/>
      <c r="QDN11" s="155"/>
      <c r="QDO11" s="155"/>
      <c r="QDP11" s="155"/>
      <c r="QDQ11" s="155"/>
      <c r="QDR11" s="155"/>
      <c r="QDS11" s="155"/>
      <c r="QDT11" s="155"/>
      <c r="QDU11" s="155"/>
      <c r="QDV11" s="155"/>
      <c r="QDW11" s="155"/>
      <c r="QDX11" s="155"/>
      <c r="QDY11" s="155"/>
      <c r="QDZ11" s="155"/>
      <c r="QEA11" s="155"/>
      <c r="QEB11" s="155"/>
      <c r="QEC11" s="155"/>
      <c r="QED11" s="155"/>
      <c r="QEE11" s="155"/>
      <c r="QEF11" s="155"/>
      <c r="QEG11" s="155"/>
      <c r="QEH11" s="155"/>
      <c r="QEI11" s="155"/>
      <c r="QEJ11" s="155"/>
      <c r="QEK11" s="155"/>
      <c r="QEL11" s="155"/>
      <c r="QEM11" s="155"/>
      <c r="QEN11" s="155"/>
      <c r="QEO11" s="155"/>
      <c r="QEP11" s="155"/>
      <c r="QEQ11" s="155"/>
      <c r="QER11" s="155"/>
      <c r="QES11" s="155"/>
      <c r="QET11" s="155"/>
      <c r="QEU11" s="155"/>
      <c r="QEV11" s="155"/>
      <c r="QEW11" s="155"/>
      <c r="QEX11" s="155"/>
      <c r="QEY11" s="155"/>
      <c r="QEZ11" s="155"/>
      <c r="QFA11" s="155"/>
      <c r="QFB11" s="155"/>
      <c r="QFC11" s="155"/>
      <c r="QFD11" s="155"/>
      <c r="QFE11" s="155"/>
      <c r="QFF11" s="155"/>
      <c r="QFG11" s="155"/>
      <c r="QFH11" s="155"/>
      <c r="QFI11" s="155"/>
      <c r="QFJ11" s="155"/>
      <c r="QFK11" s="155"/>
      <c r="QFL11" s="155"/>
      <c r="QFM11" s="155"/>
      <c r="QFN11" s="155"/>
      <c r="QFO11" s="155"/>
      <c r="QFP11" s="155"/>
      <c r="QFQ11" s="155"/>
      <c r="QFR11" s="155"/>
      <c r="QFS11" s="155"/>
      <c r="QFT11" s="155"/>
      <c r="QFU11" s="155"/>
      <c r="QFV11" s="155"/>
      <c r="QFW11" s="155"/>
      <c r="QFX11" s="155"/>
      <c r="QFY11" s="155"/>
      <c r="QFZ11" s="155"/>
      <c r="QGA11" s="155"/>
      <c r="QGB11" s="155"/>
      <c r="QGC11" s="155"/>
      <c r="QGD11" s="155"/>
      <c r="QGE11" s="155"/>
      <c r="QGF11" s="155"/>
      <c r="QGG11" s="155"/>
      <c r="QGH11" s="155"/>
      <c r="QGI11" s="155"/>
      <c r="QGJ11" s="155"/>
      <c r="QGK11" s="155"/>
      <c r="QGL11" s="155"/>
      <c r="QGM11" s="155"/>
      <c r="QGN11" s="155"/>
      <c r="QGO11" s="155"/>
      <c r="QGP11" s="155"/>
      <c r="QGQ11" s="155"/>
      <c r="QGR11" s="155"/>
      <c r="QGS11" s="155"/>
      <c r="QGT11" s="155"/>
      <c r="QGU11" s="155"/>
      <c r="QGV11" s="155"/>
      <c r="QGW11" s="155"/>
      <c r="QGX11" s="155"/>
      <c r="QGY11" s="155"/>
      <c r="QGZ11" s="155"/>
      <c r="QHA11" s="155"/>
      <c r="QHB11" s="155"/>
      <c r="QHC11" s="155"/>
      <c r="QHD11" s="155"/>
      <c r="QHE11" s="155"/>
      <c r="QHF11" s="155"/>
      <c r="QHG11" s="155"/>
      <c r="QHH11" s="155"/>
      <c r="QHI11" s="155"/>
      <c r="QHJ11" s="155"/>
      <c r="QHK11" s="155"/>
      <c r="QHL11" s="155"/>
      <c r="QHM11" s="155"/>
      <c r="QHN11" s="155"/>
      <c r="QHO11" s="155"/>
      <c r="QHP11" s="155"/>
      <c r="QHQ11" s="155"/>
      <c r="QHR11" s="155"/>
      <c r="QHS11" s="155"/>
      <c r="QHT11" s="155"/>
      <c r="QHU11" s="155"/>
      <c r="QHV11" s="155"/>
      <c r="QHW11" s="155"/>
      <c r="QHX11" s="155"/>
      <c r="QHY11" s="155"/>
      <c r="QHZ11" s="155"/>
      <c r="QIA11" s="155"/>
      <c r="QIB11" s="155"/>
      <c r="QIC11" s="155"/>
      <c r="QID11" s="155"/>
      <c r="QIE11" s="155"/>
      <c r="QIF11" s="155"/>
      <c r="QIG11" s="155"/>
      <c r="QIH11" s="155"/>
      <c r="QII11" s="155"/>
      <c r="QIJ11" s="155"/>
      <c r="QIK11" s="155"/>
      <c r="QIL11" s="155"/>
      <c r="QIM11" s="155"/>
      <c r="QIN11" s="155"/>
      <c r="QIO11" s="155"/>
      <c r="QIP11" s="155"/>
      <c r="QIQ11" s="155"/>
      <c r="QIR11" s="155"/>
      <c r="QIS11" s="155"/>
      <c r="QIT11" s="155"/>
      <c r="QIU11" s="155"/>
      <c r="QIV11" s="155"/>
      <c r="QIW11" s="155"/>
      <c r="QIX11" s="155"/>
      <c r="QIY11" s="155"/>
      <c r="QIZ11" s="155"/>
      <c r="QJA11" s="155"/>
      <c r="QJB11" s="155"/>
      <c r="QJC11" s="155"/>
      <c r="QJD11" s="155"/>
      <c r="QJE11" s="155"/>
      <c r="QJF11" s="155"/>
      <c r="QJG11" s="155"/>
      <c r="QJH11" s="155"/>
      <c r="QJI11" s="155"/>
      <c r="QJJ11" s="155"/>
      <c r="QJK11" s="155"/>
      <c r="QJL11" s="155"/>
      <c r="QJM11" s="155"/>
      <c r="QJN11" s="155"/>
      <c r="QJO11" s="155"/>
      <c r="QJP11" s="155"/>
      <c r="QJQ11" s="155"/>
      <c r="QJR11" s="155"/>
      <c r="QJS11" s="155"/>
      <c r="QJT11" s="155"/>
      <c r="QJU11" s="155"/>
      <c r="QJV11" s="155"/>
      <c r="QJW11" s="155"/>
      <c r="QJX11" s="155"/>
      <c r="QJY11" s="155"/>
      <c r="QJZ11" s="155"/>
      <c r="QKA11" s="155"/>
      <c r="QKB11" s="155"/>
      <c r="QKC11" s="155"/>
      <c r="QKD11" s="155"/>
      <c r="QKE11" s="155"/>
      <c r="QKF11" s="155"/>
      <c r="QKG11" s="155"/>
      <c r="QKH11" s="155"/>
      <c r="QKI11" s="155"/>
      <c r="QKJ11" s="155"/>
      <c r="QKK11" s="155"/>
      <c r="QKL11" s="155"/>
      <c r="QKM11" s="155"/>
      <c r="QKN11" s="155"/>
      <c r="QKO11" s="155"/>
      <c r="QKP11" s="155"/>
      <c r="QKQ11" s="155"/>
      <c r="QKR11" s="155"/>
      <c r="QKS11" s="155"/>
      <c r="QKT11" s="155"/>
      <c r="QKU11" s="155"/>
      <c r="QKV11" s="155"/>
      <c r="QKW11" s="155"/>
      <c r="QKX11" s="155"/>
      <c r="QKY11" s="155"/>
      <c r="QKZ11" s="155"/>
      <c r="QLA11" s="155"/>
      <c r="QLB11" s="155"/>
      <c r="QLC11" s="155"/>
      <c r="QLD11" s="155"/>
      <c r="QLE11" s="155"/>
      <c r="QLF11" s="155"/>
      <c r="QLG11" s="155"/>
      <c r="QLH11" s="155"/>
      <c r="QLI11" s="155"/>
      <c r="QLJ11" s="155"/>
      <c r="QLK11" s="155"/>
      <c r="QLL11" s="155"/>
      <c r="QLM11" s="155"/>
      <c r="QLN11" s="155"/>
      <c r="QLO11" s="155"/>
      <c r="QLP11" s="155"/>
      <c r="QLQ11" s="155"/>
      <c r="QLR11" s="155"/>
      <c r="QLS11" s="155"/>
      <c r="QLT11" s="155"/>
      <c r="QLU11" s="155"/>
      <c r="QLV11" s="155"/>
      <c r="QLW11" s="155"/>
      <c r="QLX11" s="155"/>
      <c r="QLY11" s="155"/>
      <c r="QLZ11" s="155"/>
      <c r="QMA11" s="155"/>
      <c r="QMB11" s="155"/>
      <c r="QMC11" s="155"/>
      <c r="QMD11" s="155"/>
      <c r="QME11" s="155"/>
      <c r="QMF11" s="155"/>
      <c r="QMG11" s="155"/>
      <c r="QMH11" s="155"/>
      <c r="QMI11" s="155"/>
      <c r="QMJ11" s="155"/>
      <c r="QMK11" s="155"/>
      <c r="QML11" s="155"/>
      <c r="QMM11" s="155"/>
      <c r="QMN11" s="155"/>
      <c r="QMO11" s="155"/>
      <c r="QMP11" s="155"/>
      <c r="QMQ11" s="155"/>
      <c r="QMR11" s="155"/>
      <c r="QMS11" s="155"/>
      <c r="QMT11" s="155"/>
      <c r="QMU11" s="155"/>
      <c r="QMV11" s="155"/>
      <c r="QMW11" s="155"/>
      <c r="QMX11" s="155"/>
      <c r="QMY11" s="155"/>
      <c r="QMZ11" s="155"/>
      <c r="QNA11" s="155"/>
      <c r="QNB11" s="155"/>
      <c r="QNC11" s="155"/>
      <c r="QND11" s="155"/>
      <c r="QNE11" s="155"/>
      <c r="QNF11" s="155"/>
      <c r="QNG11" s="155"/>
      <c r="QNH11" s="155"/>
      <c r="QNI11" s="155"/>
      <c r="QNJ11" s="155"/>
      <c r="QNK11" s="155"/>
      <c r="QNL11" s="155"/>
      <c r="QNM11" s="155"/>
      <c r="QNN11" s="155"/>
      <c r="QNO11" s="155"/>
      <c r="QNP11" s="155"/>
      <c r="QNQ11" s="155"/>
      <c r="QNR11" s="155"/>
      <c r="QNS11" s="155"/>
      <c r="QNT11" s="155"/>
      <c r="QNU11" s="155"/>
      <c r="QNV11" s="155"/>
      <c r="QNW11" s="155"/>
      <c r="QNX11" s="155"/>
      <c r="QNY11" s="155"/>
      <c r="QNZ11" s="155"/>
      <c r="QOA11" s="155"/>
      <c r="QOB11" s="155"/>
      <c r="QOC11" s="155"/>
      <c r="QOD11" s="155"/>
      <c r="QOE11" s="155"/>
      <c r="QOF11" s="155"/>
      <c r="QOG11" s="155"/>
      <c r="QOH11" s="155"/>
      <c r="QOI11" s="155"/>
      <c r="QOJ11" s="155"/>
      <c r="QOK11" s="155"/>
      <c r="QOL11" s="155"/>
      <c r="QOM11" s="155"/>
      <c r="QON11" s="155"/>
      <c r="QOO11" s="155"/>
      <c r="QOP11" s="155"/>
      <c r="QOQ11" s="155"/>
      <c r="QOR11" s="155"/>
      <c r="QOS11" s="155"/>
      <c r="QOT11" s="155"/>
      <c r="QOU11" s="155"/>
      <c r="QOV11" s="155"/>
      <c r="QOW11" s="155"/>
      <c r="QOX11" s="155"/>
      <c r="QOY11" s="155"/>
      <c r="QOZ11" s="155"/>
      <c r="QPA11" s="155"/>
      <c r="QPB11" s="155"/>
      <c r="QPC11" s="155"/>
      <c r="QPD11" s="155"/>
      <c r="QPE11" s="155"/>
      <c r="QPF11" s="155"/>
      <c r="QPG11" s="155"/>
      <c r="QPH11" s="155"/>
      <c r="QPI11" s="155"/>
      <c r="QPJ11" s="155"/>
      <c r="QPK11" s="155"/>
      <c r="QPL11" s="155"/>
      <c r="QPM11" s="155"/>
      <c r="QPN11" s="155"/>
      <c r="QPO11" s="155"/>
      <c r="QPP11" s="155"/>
      <c r="QPQ11" s="155"/>
      <c r="QPR11" s="155"/>
      <c r="QPS11" s="155"/>
      <c r="QPT11" s="155"/>
      <c r="QPU11" s="155"/>
      <c r="QPV11" s="155"/>
      <c r="QPW11" s="155"/>
      <c r="QPX11" s="155"/>
      <c r="QPY11" s="155"/>
      <c r="QPZ11" s="155"/>
      <c r="QQA11" s="155"/>
      <c r="QQB11" s="155"/>
      <c r="QQC11" s="155"/>
      <c r="QQD11" s="155"/>
      <c r="QQE11" s="155"/>
      <c r="QQF11" s="155"/>
      <c r="QQG11" s="155"/>
      <c r="QQH11" s="155"/>
      <c r="QQI11" s="155"/>
      <c r="QQJ11" s="155"/>
      <c r="QQK11" s="155"/>
      <c r="QQL11" s="155"/>
      <c r="QQM11" s="155"/>
      <c r="QQN11" s="155"/>
      <c r="QQO11" s="155"/>
      <c r="QQP11" s="155"/>
      <c r="QQQ11" s="155"/>
      <c r="QQR11" s="155"/>
      <c r="QQS11" s="155"/>
      <c r="QQT11" s="155"/>
      <c r="QQU11" s="155"/>
      <c r="QQV11" s="155"/>
      <c r="QQW11" s="155"/>
      <c r="QQX11" s="155"/>
      <c r="QQY11" s="155"/>
      <c r="QQZ11" s="155"/>
      <c r="QRA11" s="155"/>
      <c r="QRB11" s="155"/>
      <c r="QRC11" s="155"/>
      <c r="QRD11" s="155"/>
      <c r="QRE11" s="155"/>
      <c r="QRF11" s="155"/>
      <c r="QRG11" s="155"/>
      <c r="QRH11" s="155"/>
      <c r="QRI11" s="155"/>
      <c r="QRJ11" s="155"/>
      <c r="QRK11" s="155"/>
      <c r="QRL11" s="155"/>
      <c r="QRM11" s="155"/>
      <c r="QRN11" s="155"/>
      <c r="QRO11" s="155"/>
      <c r="QRP11" s="155"/>
      <c r="QRQ11" s="155"/>
      <c r="QRR11" s="155"/>
      <c r="QRS11" s="155"/>
      <c r="QRT11" s="155"/>
      <c r="QRU11" s="155"/>
      <c r="QRV11" s="155"/>
      <c r="QRW11" s="155"/>
      <c r="QRX11" s="155"/>
      <c r="QRY11" s="155"/>
      <c r="QRZ11" s="155"/>
      <c r="QSA11" s="155"/>
      <c r="QSB11" s="155"/>
      <c r="QSC11" s="155"/>
      <c r="QSD11" s="155"/>
      <c r="QSE11" s="155"/>
      <c r="QSF11" s="155"/>
      <c r="QSG11" s="155"/>
      <c r="QSH11" s="155"/>
      <c r="QSI11" s="155"/>
      <c r="QSJ11" s="155"/>
      <c r="QSK11" s="155"/>
      <c r="QSL11" s="155"/>
      <c r="QSM11" s="155"/>
      <c r="QSN11" s="155"/>
      <c r="QSO11" s="155"/>
      <c r="QSP11" s="155"/>
      <c r="QSQ11" s="155"/>
      <c r="QSR11" s="155"/>
      <c r="QSS11" s="155"/>
      <c r="QST11" s="155"/>
      <c r="QSU11" s="155"/>
      <c r="QSV11" s="155"/>
      <c r="QSW11" s="155"/>
      <c r="QSX11" s="155"/>
      <c r="QSY11" s="155"/>
      <c r="QSZ11" s="155"/>
      <c r="QTA11" s="155"/>
      <c r="QTB11" s="155"/>
      <c r="QTC11" s="155"/>
      <c r="QTD11" s="155"/>
      <c r="QTE11" s="155"/>
      <c r="QTF11" s="155"/>
      <c r="QTG11" s="155"/>
      <c r="QTH11" s="155"/>
      <c r="QTI11" s="155"/>
      <c r="QTJ11" s="155"/>
      <c r="QTK11" s="155"/>
      <c r="QTL11" s="155"/>
      <c r="QTM11" s="155"/>
      <c r="QTN11" s="155"/>
      <c r="QTO11" s="155"/>
      <c r="QTP11" s="155"/>
      <c r="QTQ11" s="155"/>
      <c r="QTR11" s="155"/>
      <c r="QTS11" s="155"/>
      <c r="QTT11" s="155"/>
      <c r="QTU11" s="155"/>
      <c r="QTV11" s="155"/>
      <c r="QTW11" s="155"/>
      <c r="QTX11" s="155"/>
      <c r="QTY11" s="155"/>
      <c r="QTZ11" s="155"/>
      <c r="QUA11" s="155"/>
      <c r="QUB11" s="155"/>
      <c r="QUC11" s="155"/>
      <c r="QUD11" s="155"/>
      <c r="QUE11" s="155"/>
      <c r="QUF11" s="155"/>
      <c r="QUG11" s="155"/>
      <c r="QUH11" s="155"/>
      <c r="QUI11" s="155"/>
      <c r="QUJ11" s="155"/>
      <c r="QUK11" s="155"/>
      <c r="QUL11" s="155"/>
      <c r="QUM11" s="155"/>
      <c r="QUN11" s="155"/>
      <c r="QUO11" s="155"/>
      <c r="QUP11" s="155"/>
      <c r="QUQ11" s="155"/>
      <c r="QUR11" s="155"/>
      <c r="QUS11" s="155"/>
      <c r="QUT11" s="155"/>
      <c r="QUU11" s="155"/>
      <c r="QUV11" s="155"/>
      <c r="QUW11" s="155"/>
      <c r="QUX11" s="155"/>
      <c r="QUY11" s="155"/>
      <c r="QUZ11" s="155"/>
      <c r="QVA11" s="155"/>
      <c r="QVB11" s="155"/>
      <c r="QVC11" s="155"/>
      <c r="QVD11" s="155"/>
      <c r="QVE11" s="155"/>
      <c r="QVF11" s="155"/>
      <c r="QVG11" s="155"/>
      <c r="QVH11" s="155"/>
      <c r="QVI11" s="155"/>
      <c r="QVJ11" s="155"/>
      <c r="QVK11" s="155"/>
      <c r="QVL11" s="155"/>
      <c r="QVM11" s="155"/>
      <c r="QVN11" s="155"/>
      <c r="QVO11" s="155"/>
      <c r="QVP11" s="155"/>
      <c r="QVQ11" s="155"/>
      <c r="QVR11" s="155"/>
      <c r="QVS11" s="155"/>
      <c r="QVT11" s="155"/>
      <c r="QVU11" s="155"/>
      <c r="QVV11" s="155"/>
      <c r="QVW11" s="155"/>
      <c r="QVX11" s="155"/>
      <c r="QVY11" s="155"/>
      <c r="QVZ11" s="155"/>
      <c r="QWA11" s="155"/>
      <c r="QWB11" s="155"/>
      <c r="QWC11" s="155"/>
      <c r="QWD11" s="155"/>
      <c r="QWE11" s="155"/>
      <c r="QWF11" s="155"/>
      <c r="QWG11" s="155"/>
      <c r="QWH11" s="155"/>
      <c r="QWI11" s="155"/>
      <c r="QWJ11" s="155"/>
      <c r="QWK11" s="155"/>
      <c r="QWL11" s="155"/>
      <c r="QWM11" s="155"/>
      <c r="QWN11" s="155"/>
      <c r="QWO11" s="155"/>
      <c r="QWP11" s="155"/>
      <c r="QWQ11" s="155"/>
      <c r="QWR11" s="155"/>
      <c r="QWS11" s="155"/>
      <c r="QWT11" s="155"/>
      <c r="QWU11" s="155"/>
      <c r="QWV11" s="155"/>
      <c r="QWW11" s="155"/>
      <c r="QWX11" s="155"/>
      <c r="QWY11" s="155"/>
      <c r="QWZ11" s="155"/>
      <c r="QXA11" s="155"/>
      <c r="QXB11" s="155"/>
      <c r="QXC11" s="155"/>
      <c r="QXD11" s="155"/>
      <c r="QXE11" s="155"/>
      <c r="QXF11" s="155"/>
      <c r="QXG11" s="155"/>
      <c r="QXH11" s="155"/>
      <c r="QXI11" s="155"/>
      <c r="QXJ11" s="155"/>
      <c r="QXK11" s="155"/>
      <c r="QXL11" s="155"/>
      <c r="QXM11" s="155"/>
      <c r="QXN11" s="155"/>
      <c r="QXO11" s="155"/>
      <c r="QXP11" s="155"/>
      <c r="QXQ11" s="155"/>
      <c r="QXR11" s="155"/>
      <c r="QXS11" s="155"/>
      <c r="QXT11" s="155"/>
      <c r="QXU11" s="155"/>
      <c r="QXV11" s="155"/>
      <c r="QXW11" s="155"/>
      <c r="QXX11" s="155"/>
      <c r="QXY11" s="155"/>
      <c r="QXZ11" s="155"/>
      <c r="QYA11" s="155"/>
      <c r="QYB11" s="155"/>
      <c r="QYC11" s="155"/>
      <c r="QYD11" s="155"/>
      <c r="QYE11" s="155"/>
      <c r="QYF11" s="155"/>
      <c r="QYG11" s="155"/>
      <c r="QYH11" s="155"/>
      <c r="QYI11" s="155"/>
      <c r="QYJ11" s="155"/>
      <c r="QYK11" s="155"/>
      <c r="QYL11" s="155"/>
      <c r="QYM11" s="155"/>
      <c r="QYN11" s="155"/>
      <c r="QYO11" s="155"/>
      <c r="QYP11" s="155"/>
      <c r="QYQ11" s="155"/>
      <c r="QYR11" s="155"/>
      <c r="QYS11" s="155"/>
      <c r="QYT11" s="155"/>
      <c r="QYU11" s="155"/>
      <c r="QYV11" s="155"/>
      <c r="QYW11" s="155"/>
      <c r="QYX11" s="155"/>
      <c r="QYY11" s="155"/>
      <c r="QYZ11" s="155"/>
      <c r="QZA11" s="155"/>
      <c r="QZB11" s="155"/>
      <c r="QZC11" s="155"/>
      <c r="QZD11" s="155"/>
      <c r="QZE11" s="155"/>
      <c r="QZF11" s="155"/>
      <c r="QZG11" s="155"/>
      <c r="QZH11" s="155"/>
      <c r="QZI11" s="155"/>
      <c r="QZJ11" s="155"/>
      <c r="QZK11" s="155"/>
      <c r="QZL11" s="155"/>
      <c r="QZM11" s="155"/>
      <c r="QZN11" s="155"/>
      <c r="QZO11" s="155"/>
      <c r="QZP11" s="155"/>
      <c r="QZQ11" s="155"/>
      <c r="QZR11" s="155"/>
      <c r="QZS11" s="155"/>
      <c r="QZT11" s="155"/>
      <c r="QZU11" s="155"/>
      <c r="QZV11" s="155"/>
      <c r="QZW11" s="155"/>
      <c r="QZX11" s="155"/>
      <c r="QZY11" s="155"/>
      <c r="QZZ11" s="155"/>
      <c r="RAA11" s="155"/>
      <c r="RAB11" s="155"/>
      <c r="RAC11" s="155"/>
      <c r="RAD11" s="155"/>
      <c r="RAE11" s="155"/>
      <c r="RAF11" s="155"/>
      <c r="RAG11" s="155"/>
      <c r="RAH11" s="155"/>
      <c r="RAI11" s="155"/>
      <c r="RAJ11" s="155"/>
      <c r="RAK11" s="155"/>
      <c r="RAL11" s="155"/>
      <c r="RAM11" s="155"/>
      <c r="RAN11" s="155"/>
      <c r="RAO11" s="155"/>
      <c r="RAP11" s="155"/>
      <c r="RAQ11" s="155"/>
      <c r="RAR11" s="155"/>
      <c r="RAS11" s="155"/>
      <c r="RAT11" s="155"/>
      <c r="RAU11" s="155"/>
      <c r="RAV11" s="155"/>
      <c r="RAW11" s="155"/>
      <c r="RAX11" s="155"/>
      <c r="RAY11" s="155"/>
      <c r="RAZ11" s="155"/>
      <c r="RBA11" s="155"/>
      <c r="RBB11" s="155"/>
      <c r="RBC11" s="155"/>
      <c r="RBD11" s="155"/>
      <c r="RBE11" s="155"/>
      <c r="RBF11" s="155"/>
      <c r="RBG11" s="155"/>
      <c r="RBH11" s="155"/>
      <c r="RBI11" s="155"/>
      <c r="RBJ11" s="155"/>
      <c r="RBK11" s="155"/>
      <c r="RBL11" s="155"/>
      <c r="RBM11" s="155"/>
      <c r="RBN11" s="155"/>
      <c r="RBO11" s="155"/>
      <c r="RBP11" s="155"/>
      <c r="RBQ11" s="155"/>
      <c r="RBR11" s="155"/>
      <c r="RBS11" s="155"/>
      <c r="RBT11" s="155"/>
      <c r="RBU11" s="155"/>
      <c r="RBV11" s="155"/>
      <c r="RBW11" s="155"/>
      <c r="RBX11" s="155"/>
      <c r="RBY11" s="155"/>
      <c r="RBZ11" s="155"/>
      <c r="RCA11" s="155"/>
      <c r="RCB11" s="155"/>
      <c r="RCC11" s="155"/>
      <c r="RCD11" s="155"/>
      <c r="RCE11" s="155"/>
      <c r="RCF11" s="155"/>
      <c r="RCG11" s="155"/>
      <c r="RCH11" s="155"/>
      <c r="RCI11" s="155"/>
      <c r="RCJ11" s="155"/>
      <c r="RCK11" s="155"/>
      <c r="RCL11" s="155"/>
      <c r="RCM11" s="155"/>
      <c r="RCN11" s="155"/>
      <c r="RCO11" s="155"/>
      <c r="RCP11" s="155"/>
      <c r="RCQ11" s="155"/>
      <c r="RCR11" s="155"/>
      <c r="RCS11" s="155"/>
      <c r="RCT11" s="155"/>
      <c r="RCU11" s="155"/>
      <c r="RCV11" s="155"/>
      <c r="RCW11" s="155"/>
      <c r="RCX11" s="155"/>
      <c r="RCY11" s="155"/>
      <c r="RCZ11" s="155"/>
      <c r="RDA11" s="155"/>
      <c r="RDB11" s="155"/>
      <c r="RDC11" s="155"/>
      <c r="RDD11" s="155"/>
      <c r="RDE11" s="155"/>
      <c r="RDF11" s="155"/>
      <c r="RDG11" s="155"/>
      <c r="RDH11" s="155"/>
      <c r="RDI11" s="155"/>
      <c r="RDJ11" s="155"/>
      <c r="RDK11" s="155"/>
      <c r="RDL11" s="155"/>
      <c r="RDM11" s="155"/>
      <c r="RDN11" s="155"/>
      <c r="RDO11" s="155"/>
      <c r="RDP11" s="155"/>
      <c r="RDQ11" s="155"/>
      <c r="RDR11" s="155"/>
      <c r="RDS11" s="155"/>
      <c r="RDT11" s="155"/>
      <c r="RDU11" s="155"/>
      <c r="RDV11" s="155"/>
      <c r="RDW11" s="155"/>
      <c r="RDX11" s="155"/>
      <c r="RDY11" s="155"/>
      <c r="RDZ11" s="155"/>
      <c r="REA11" s="155"/>
      <c r="REB11" s="155"/>
      <c r="REC11" s="155"/>
      <c r="RED11" s="155"/>
      <c r="REE11" s="155"/>
      <c r="REF11" s="155"/>
      <c r="REG11" s="155"/>
      <c r="REH11" s="155"/>
      <c r="REI11" s="155"/>
      <c r="REJ11" s="155"/>
      <c r="REK11" s="155"/>
      <c r="REL11" s="155"/>
      <c r="REM11" s="155"/>
      <c r="REN11" s="155"/>
      <c r="REO11" s="155"/>
      <c r="REP11" s="155"/>
      <c r="REQ11" s="155"/>
      <c r="RER11" s="155"/>
      <c r="RES11" s="155"/>
      <c r="RET11" s="155"/>
      <c r="REU11" s="155"/>
      <c r="REV11" s="155"/>
      <c r="REW11" s="155"/>
      <c r="REX11" s="155"/>
      <c r="REY11" s="155"/>
      <c r="REZ11" s="155"/>
      <c r="RFA11" s="155"/>
      <c r="RFB11" s="155"/>
      <c r="RFC11" s="155"/>
      <c r="RFD11" s="155"/>
      <c r="RFE11" s="155"/>
      <c r="RFF11" s="155"/>
      <c r="RFG11" s="155"/>
      <c r="RFH11" s="155"/>
      <c r="RFI11" s="155"/>
      <c r="RFJ11" s="155"/>
      <c r="RFK11" s="155"/>
      <c r="RFL11" s="155"/>
      <c r="RFM11" s="155"/>
      <c r="RFN11" s="155"/>
      <c r="RFO11" s="155"/>
      <c r="RFP11" s="155"/>
      <c r="RFQ11" s="155"/>
      <c r="RFR11" s="155"/>
      <c r="RFS11" s="155"/>
      <c r="RFT11" s="155"/>
      <c r="RFU11" s="155"/>
      <c r="RFV11" s="155"/>
      <c r="RFW11" s="155"/>
      <c r="RFX11" s="155"/>
      <c r="RFY11" s="155"/>
      <c r="RFZ11" s="155"/>
      <c r="RGA11" s="155"/>
      <c r="RGB11" s="155"/>
      <c r="RGC11" s="155"/>
      <c r="RGD11" s="155"/>
      <c r="RGE11" s="155"/>
      <c r="RGF11" s="155"/>
      <c r="RGG11" s="155"/>
      <c r="RGH11" s="155"/>
      <c r="RGI11" s="155"/>
      <c r="RGJ11" s="155"/>
      <c r="RGK11" s="155"/>
      <c r="RGL11" s="155"/>
      <c r="RGM11" s="155"/>
      <c r="RGN11" s="155"/>
      <c r="RGO11" s="155"/>
      <c r="RGP11" s="155"/>
      <c r="RGQ11" s="155"/>
      <c r="RGR11" s="155"/>
      <c r="RGS11" s="155"/>
      <c r="RGT11" s="155"/>
      <c r="RGU11" s="155"/>
      <c r="RGV11" s="155"/>
      <c r="RGW11" s="155"/>
      <c r="RGX11" s="155"/>
      <c r="RGY11" s="155"/>
      <c r="RGZ11" s="155"/>
      <c r="RHA11" s="155"/>
      <c r="RHB11" s="155"/>
      <c r="RHC11" s="155"/>
      <c r="RHD11" s="155"/>
      <c r="RHE11" s="155"/>
      <c r="RHF11" s="155"/>
      <c r="RHG11" s="155"/>
      <c r="RHH11" s="155"/>
      <c r="RHI11" s="155"/>
      <c r="RHJ11" s="155"/>
      <c r="RHK11" s="155"/>
      <c r="RHL11" s="155"/>
      <c r="RHM11" s="155"/>
      <c r="RHN11" s="155"/>
      <c r="RHO11" s="155"/>
      <c r="RHP11" s="155"/>
      <c r="RHQ11" s="155"/>
      <c r="RHR11" s="155"/>
      <c r="RHS11" s="155"/>
      <c r="RHT11" s="155"/>
      <c r="RHU11" s="155"/>
      <c r="RHV11" s="155"/>
      <c r="RHW11" s="155"/>
      <c r="RHX11" s="155"/>
      <c r="RHY11" s="155"/>
      <c r="RHZ11" s="155"/>
      <c r="RIA11" s="155"/>
      <c r="RIB11" s="155"/>
      <c r="RIC11" s="155"/>
      <c r="RID11" s="155"/>
      <c r="RIE11" s="155"/>
      <c r="RIF11" s="155"/>
      <c r="RIG11" s="155"/>
      <c r="RIH11" s="155"/>
      <c r="RII11" s="155"/>
      <c r="RIJ11" s="155"/>
      <c r="RIK11" s="155"/>
      <c r="RIL11" s="155"/>
      <c r="RIM11" s="155"/>
      <c r="RIN11" s="155"/>
      <c r="RIO11" s="155"/>
      <c r="RIP11" s="155"/>
      <c r="RIQ11" s="155"/>
      <c r="RIR11" s="155"/>
      <c r="RIS11" s="155"/>
      <c r="RIT11" s="155"/>
      <c r="RIU11" s="155"/>
      <c r="RIV11" s="155"/>
      <c r="RIW11" s="155"/>
      <c r="RIX11" s="155"/>
      <c r="RIY11" s="155"/>
      <c r="RIZ11" s="155"/>
      <c r="RJA11" s="155"/>
      <c r="RJB11" s="155"/>
      <c r="RJC11" s="155"/>
      <c r="RJD11" s="155"/>
      <c r="RJE11" s="155"/>
      <c r="RJF11" s="155"/>
      <c r="RJG11" s="155"/>
      <c r="RJH11" s="155"/>
      <c r="RJI11" s="155"/>
      <c r="RJJ11" s="155"/>
      <c r="RJK11" s="155"/>
      <c r="RJL11" s="155"/>
      <c r="RJM11" s="155"/>
      <c r="RJN11" s="155"/>
      <c r="RJO11" s="155"/>
      <c r="RJP11" s="155"/>
      <c r="RJQ11" s="155"/>
      <c r="RJR11" s="155"/>
      <c r="RJS11" s="155"/>
      <c r="RJT11" s="155"/>
      <c r="RJU11" s="155"/>
      <c r="RJV11" s="155"/>
      <c r="RJW11" s="155"/>
      <c r="RJX11" s="155"/>
      <c r="RJY11" s="155"/>
      <c r="RJZ11" s="155"/>
      <c r="RKA11" s="155"/>
      <c r="RKB11" s="155"/>
      <c r="RKC11" s="155"/>
      <c r="RKD11" s="155"/>
      <c r="RKE11" s="155"/>
      <c r="RKF11" s="155"/>
      <c r="RKG11" s="155"/>
      <c r="RKH11" s="155"/>
      <c r="RKI11" s="155"/>
      <c r="RKJ11" s="155"/>
      <c r="RKK11" s="155"/>
      <c r="RKL11" s="155"/>
      <c r="RKM11" s="155"/>
      <c r="RKN11" s="155"/>
      <c r="RKO11" s="155"/>
      <c r="RKP11" s="155"/>
      <c r="RKQ11" s="155"/>
      <c r="RKR11" s="155"/>
      <c r="RKS11" s="155"/>
      <c r="RKT11" s="155"/>
      <c r="RKU11" s="155"/>
      <c r="RKV11" s="155"/>
      <c r="RKW11" s="155"/>
      <c r="RKX11" s="155"/>
      <c r="RKY11" s="155"/>
      <c r="RKZ11" s="155"/>
      <c r="RLA11" s="155"/>
      <c r="RLB11" s="155"/>
      <c r="RLC11" s="155"/>
      <c r="RLD11" s="155"/>
      <c r="RLE11" s="155"/>
      <c r="RLF11" s="155"/>
      <c r="RLG11" s="155"/>
      <c r="RLH11" s="155"/>
      <c r="RLI11" s="155"/>
      <c r="RLJ11" s="155"/>
      <c r="RLK11" s="155"/>
      <c r="RLL11" s="155"/>
      <c r="RLM11" s="155"/>
      <c r="RLN11" s="155"/>
      <c r="RLO11" s="155"/>
      <c r="RLP11" s="155"/>
      <c r="RLQ11" s="155"/>
      <c r="RLR11" s="155"/>
      <c r="RLS11" s="155"/>
      <c r="RLT11" s="155"/>
      <c r="RLU11" s="155"/>
      <c r="RLV11" s="155"/>
      <c r="RLW11" s="155"/>
      <c r="RLX11" s="155"/>
      <c r="RLY11" s="155"/>
      <c r="RLZ11" s="155"/>
      <c r="RMA11" s="155"/>
      <c r="RMB11" s="155"/>
      <c r="RMC11" s="155"/>
      <c r="RMD11" s="155"/>
      <c r="RME11" s="155"/>
      <c r="RMF11" s="155"/>
      <c r="RMG11" s="155"/>
      <c r="RMH11" s="155"/>
      <c r="RMI11" s="155"/>
      <c r="RMJ11" s="155"/>
      <c r="RMK11" s="155"/>
      <c r="RML11" s="155"/>
      <c r="RMM11" s="155"/>
      <c r="RMN11" s="155"/>
      <c r="RMO11" s="155"/>
      <c r="RMP11" s="155"/>
      <c r="RMQ11" s="155"/>
      <c r="RMR11" s="155"/>
      <c r="RMS11" s="155"/>
      <c r="RMT11" s="155"/>
      <c r="RMU11" s="155"/>
      <c r="RMV11" s="155"/>
      <c r="RMW11" s="155"/>
      <c r="RMX11" s="155"/>
      <c r="RMY11" s="155"/>
      <c r="RMZ11" s="155"/>
      <c r="RNA11" s="155"/>
      <c r="RNB11" s="155"/>
      <c r="RNC11" s="155"/>
      <c r="RND11" s="155"/>
      <c r="RNE11" s="155"/>
      <c r="RNF11" s="155"/>
      <c r="RNG11" s="155"/>
      <c r="RNH11" s="155"/>
      <c r="RNI11" s="155"/>
      <c r="RNJ11" s="155"/>
      <c r="RNK11" s="155"/>
      <c r="RNL11" s="155"/>
      <c r="RNM11" s="155"/>
      <c r="RNN11" s="155"/>
      <c r="RNO11" s="155"/>
      <c r="RNP11" s="155"/>
      <c r="RNQ11" s="155"/>
      <c r="RNR11" s="155"/>
      <c r="RNS11" s="155"/>
      <c r="RNT11" s="155"/>
      <c r="RNU11" s="155"/>
      <c r="RNV11" s="155"/>
      <c r="RNW11" s="155"/>
      <c r="RNX11" s="155"/>
      <c r="RNY11" s="155"/>
      <c r="RNZ11" s="155"/>
      <c r="ROA11" s="155"/>
      <c r="ROB11" s="155"/>
      <c r="ROC11" s="155"/>
      <c r="ROD11" s="155"/>
      <c r="ROE11" s="155"/>
      <c r="ROF11" s="155"/>
      <c r="ROG11" s="155"/>
      <c r="ROH11" s="155"/>
      <c r="ROI11" s="155"/>
      <c r="ROJ11" s="155"/>
      <c r="ROK11" s="155"/>
      <c r="ROL11" s="155"/>
      <c r="ROM11" s="155"/>
      <c r="RON11" s="155"/>
      <c r="ROO11" s="155"/>
      <c r="ROP11" s="155"/>
      <c r="ROQ11" s="155"/>
      <c r="ROR11" s="155"/>
      <c r="ROS11" s="155"/>
      <c r="ROT11" s="155"/>
      <c r="ROU11" s="155"/>
      <c r="ROV11" s="155"/>
      <c r="ROW11" s="155"/>
      <c r="ROX11" s="155"/>
      <c r="ROY11" s="155"/>
      <c r="ROZ11" s="155"/>
      <c r="RPA11" s="155"/>
      <c r="RPB11" s="155"/>
      <c r="RPC11" s="155"/>
      <c r="RPD11" s="155"/>
      <c r="RPE11" s="155"/>
      <c r="RPF11" s="155"/>
      <c r="RPG11" s="155"/>
      <c r="RPH11" s="155"/>
      <c r="RPI11" s="155"/>
      <c r="RPJ11" s="155"/>
      <c r="RPK11" s="155"/>
      <c r="RPL11" s="155"/>
      <c r="RPM11" s="155"/>
      <c r="RPN11" s="155"/>
      <c r="RPO11" s="155"/>
      <c r="RPP11" s="155"/>
      <c r="RPQ11" s="155"/>
      <c r="RPR11" s="155"/>
      <c r="RPS11" s="155"/>
      <c r="RPT11" s="155"/>
      <c r="RPU11" s="155"/>
      <c r="RPV11" s="155"/>
      <c r="RPW11" s="155"/>
      <c r="RPX11" s="155"/>
      <c r="RPY11" s="155"/>
      <c r="RPZ11" s="155"/>
      <c r="RQA11" s="155"/>
      <c r="RQB11" s="155"/>
      <c r="RQC11" s="155"/>
      <c r="RQD11" s="155"/>
      <c r="RQE11" s="155"/>
      <c r="RQF11" s="155"/>
      <c r="RQG11" s="155"/>
      <c r="RQH11" s="155"/>
      <c r="RQI11" s="155"/>
      <c r="RQJ11" s="155"/>
      <c r="RQK11" s="155"/>
      <c r="RQL11" s="155"/>
      <c r="RQM11" s="155"/>
      <c r="RQN11" s="155"/>
      <c r="RQO11" s="155"/>
      <c r="RQP11" s="155"/>
      <c r="RQQ11" s="155"/>
      <c r="RQR11" s="155"/>
      <c r="RQS11" s="155"/>
      <c r="RQT11" s="155"/>
      <c r="RQU11" s="155"/>
      <c r="RQV11" s="155"/>
      <c r="RQW11" s="155"/>
      <c r="RQX11" s="155"/>
      <c r="RQY11" s="155"/>
      <c r="RQZ11" s="155"/>
      <c r="RRA11" s="155"/>
      <c r="RRB11" s="155"/>
      <c r="RRC11" s="155"/>
      <c r="RRD11" s="155"/>
      <c r="RRE11" s="155"/>
      <c r="RRF11" s="155"/>
      <c r="RRG11" s="155"/>
      <c r="RRH11" s="155"/>
      <c r="RRI11" s="155"/>
      <c r="RRJ11" s="155"/>
      <c r="RRK11" s="155"/>
      <c r="RRL11" s="155"/>
      <c r="RRM11" s="155"/>
      <c r="RRN11" s="155"/>
      <c r="RRO11" s="155"/>
      <c r="RRP11" s="155"/>
      <c r="RRQ11" s="155"/>
      <c r="RRR11" s="155"/>
      <c r="RRS11" s="155"/>
      <c r="RRT11" s="155"/>
      <c r="RRU11" s="155"/>
      <c r="RRV11" s="155"/>
      <c r="RRW11" s="155"/>
      <c r="RRX11" s="155"/>
      <c r="RRY11" s="155"/>
      <c r="RRZ11" s="155"/>
      <c r="RSA11" s="155"/>
      <c r="RSB11" s="155"/>
      <c r="RSC11" s="155"/>
      <c r="RSD11" s="155"/>
      <c r="RSE11" s="155"/>
      <c r="RSF11" s="155"/>
      <c r="RSG11" s="155"/>
      <c r="RSH11" s="155"/>
      <c r="RSI11" s="155"/>
      <c r="RSJ11" s="155"/>
      <c r="RSK11" s="155"/>
      <c r="RSL11" s="155"/>
      <c r="RSM11" s="155"/>
      <c r="RSN11" s="155"/>
      <c r="RSO11" s="155"/>
      <c r="RSP11" s="155"/>
      <c r="RSQ11" s="155"/>
      <c r="RSR11" s="155"/>
      <c r="RSS11" s="155"/>
      <c r="RST11" s="155"/>
      <c r="RSU11" s="155"/>
      <c r="RSV11" s="155"/>
      <c r="RSW11" s="155"/>
      <c r="RSX11" s="155"/>
      <c r="RSY11" s="155"/>
      <c r="RSZ11" s="155"/>
      <c r="RTA11" s="155"/>
      <c r="RTB11" s="155"/>
      <c r="RTC11" s="155"/>
      <c r="RTD11" s="155"/>
      <c r="RTE11" s="155"/>
      <c r="RTF11" s="155"/>
      <c r="RTG11" s="155"/>
      <c r="RTH11" s="155"/>
      <c r="RTI11" s="155"/>
      <c r="RTJ11" s="155"/>
      <c r="RTK11" s="155"/>
      <c r="RTL11" s="155"/>
      <c r="RTM11" s="155"/>
      <c r="RTN11" s="155"/>
      <c r="RTO11" s="155"/>
      <c r="RTP11" s="155"/>
      <c r="RTQ11" s="155"/>
      <c r="RTR11" s="155"/>
      <c r="RTS11" s="155"/>
      <c r="RTT11" s="155"/>
      <c r="RTU11" s="155"/>
      <c r="RTV11" s="155"/>
      <c r="RTW11" s="155"/>
      <c r="RTX11" s="155"/>
      <c r="RTY11" s="155"/>
      <c r="RTZ11" s="155"/>
      <c r="RUA11" s="155"/>
      <c r="RUB11" s="155"/>
      <c r="RUC11" s="155"/>
      <c r="RUD11" s="155"/>
      <c r="RUE11" s="155"/>
      <c r="RUF11" s="155"/>
      <c r="RUG11" s="155"/>
      <c r="RUH11" s="155"/>
      <c r="RUI11" s="155"/>
      <c r="RUJ11" s="155"/>
      <c r="RUK11" s="155"/>
      <c r="RUL11" s="155"/>
      <c r="RUM11" s="155"/>
      <c r="RUN11" s="155"/>
      <c r="RUO11" s="155"/>
      <c r="RUP11" s="155"/>
      <c r="RUQ11" s="155"/>
      <c r="RUR11" s="155"/>
      <c r="RUS11" s="155"/>
      <c r="RUT11" s="155"/>
      <c r="RUU11" s="155"/>
      <c r="RUV11" s="155"/>
      <c r="RUW11" s="155"/>
      <c r="RUX11" s="155"/>
      <c r="RUY11" s="155"/>
      <c r="RUZ11" s="155"/>
      <c r="RVA11" s="155"/>
      <c r="RVB11" s="155"/>
      <c r="RVC11" s="155"/>
      <c r="RVD11" s="155"/>
      <c r="RVE11" s="155"/>
      <c r="RVF11" s="155"/>
      <c r="RVG11" s="155"/>
      <c r="RVH11" s="155"/>
      <c r="RVI11" s="155"/>
      <c r="RVJ11" s="155"/>
      <c r="RVK11" s="155"/>
      <c r="RVL11" s="155"/>
      <c r="RVM11" s="155"/>
      <c r="RVN11" s="155"/>
      <c r="RVO11" s="155"/>
      <c r="RVP11" s="155"/>
      <c r="RVQ11" s="155"/>
      <c r="RVR11" s="155"/>
      <c r="RVS11" s="155"/>
      <c r="RVT11" s="155"/>
      <c r="RVU11" s="155"/>
      <c r="RVV11" s="155"/>
      <c r="RVW11" s="155"/>
      <c r="RVX11" s="155"/>
      <c r="RVY11" s="155"/>
      <c r="RVZ11" s="155"/>
      <c r="RWA11" s="155"/>
      <c r="RWB11" s="155"/>
      <c r="RWC11" s="155"/>
      <c r="RWD11" s="155"/>
      <c r="RWE11" s="155"/>
      <c r="RWF11" s="155"/>
      <c r="RWG11" s="155"/>
      <c r="RWH11" s="155"/>
      <c r="RWI11" s="155"/>
      <c r="RWJ11" s="155"/>
      <c r="RWK11" s="155"/>
      <c r="RWL11" s="155"/>
      <c r="RWM11" s="155"/>
      <c r="RWN11" s="155"/>
      <c r="RWO11" s="155"/>
      <c r="RWP11" s="155"/>
      <c r="RWQ11" s="155"/>
      <c r="RWR11" s="155"/>
      <c r="RWS11" s="155"/>
      <c r="RWT11" s="155"/>
      <c r="RWU11" s="155"/>
      <c r="RWV11" s="155"/>
      <c r="RWW11" s="155"/>
      <c r="RWX11" s="155"/>
      <c r="RWY11" s="155"/>
      <c r="RWZ11" s="155"/>
      <c r="RXA11" s="155"/>
      <c r="RXB11" s="155"/>
      <c r="RXC11" s="155"/>
      <c r="RXD11" s="155"/>
      <c r="RXE11" s="155"/>
      <c r="RXF11" s="155"/>
      <c r="RXG11" s="155"/>
      <c r="RXH11" s="155"/>
      <c r="RXI11" s="155"/>
      <c r="RXJ11" s="155"/>
      <c r="RXK11" s="155"/>
      <c r="RXL11" s="155"/>
      <c r="RXM11" s="155"/>
      <c r="RXN11" s="155"/>
      <c r="RXO11" s="155"/>
      <c r="RXP11" s="155"/>
      <c r="RXQ11" s="155"/>
      <c r="RXR11" s="155"/>
      <c r="RXS11" s="155"/>
      <c r="RXT11" s="155"/>
      <c r="RXU11" s="155"/>
      <c r="RXV11" s="155"/>
      <c r="RXW11" s="155"/>
      <c r="RXX11" s="155"/>
      <c r="RXY11" s="155"/>
      <c r="RXZ11" s="155"/>
      <c r="RYA11" s="155"/>
      <c r="RYB11" s="155"/>
      <c r="RYC11" s="155"/>
      <c r="RYD11" s="155"/>
      <c r="RYE11" s="155"/>
      <c r="RYF11" s="155"/>
      <c r="RYG11" s="155"/>
      <c r="RYH11" s="155"/>
      <c r="RYI11" s="155"/>
      <c r="RYJ11" s="155"/>
      <c r="RYK11" s="155"/>
      <c r="RYL11" s="155"/>
      <c r="RYM11" s="155"/>
      <c r="RYN11" s="155"/>
      <c r="RYO11" s="155"/>
      <c r="RYP11" s="155"/>
      <c r="RYQ11" s="155"/>
      <c r="RYR11" s="155"/>
      <c r="RYS11" s="155"/>
      <c r="RYT11" s="155"/>
      <c r="RYU11" s="155"/>
      <c r="RYV11" s="155"/>
      <c r="RYW11" s="155"/>
      <c r="RYX11" s="155"/>
      <c r="RYY11" s="155"/>
      <c r="RYZ11" s="155"/>
      <c r="RZA11" s="155"/>
      <c r="RZB11" s="155"/>
      <c r="RZC11" s="155"/>
      <c r="RZD11" s="155"/>
      <c r="RZE11" s="155"/>
      <c r="RZF11" s="155"/>
      <c r="RZG11" s="155"/>
      <c r="RZH11" s="155"/>
      <c r="RZI11" s="155"/>
      <c r="RZJ11" s="155"/>
      <c r="RZK11" s="155"/>
      <c r="RZL11" s="155"/>
      <c r="RZM11" s="155"/>
      <c r="RZN11" s="155"/>
      <c r="RZO11" s="155"/>
      <c r="RZP11" s="155"/>
      <c r="RZQ11" s="155"/>
      <c r="RZR11" s="155"/>
      <c r="RZS11" s="155"/>
      <c r="RZT11" s="155"/>
      <c r="RZU11" s="155"/>
      <c r="RZV11" s="155"/>
      <c r="RZW11" s="155"/>
      <c r="RZX11" s="155"/>
      <c r="RZY11" s="155"/>
      <c r="RZZ11" s="155"/>
      <c r="SAA11" s="155"/>
      <c r="SAB11" s="155"/>
      <c r="SAC11" s="155"/>
      <c r="SAD11" s="155"/>
      <c r="SAE11" s="155"/>
      <c r="SAF11" s="155"/>
      <c r="SAG11" s="155"/>
      <c r="SAH11" s="155"/>
      <c r="SAI11" s="155"/>
      <c r="SAJ11" s="155"/>
      <c r="SAK11" s="155"/>
      <c r="SAL11" s="155"/>
      <c r="SAM11" s="155"/>
      <c r="SAN11" s="155"/>
      <c r="SAO11" s="155"/>
      <c r="SAP11" s="155"/>
      <c r="SAQ11" s="155"/>
      <c r="SAR11" s="155"/>
      <c r="SAS11" s="155"/>
      <c r="SAT11" s="155"/>
      <c r="SAU11" s="155"/>
      <c r="SAV11" s="155"/>
      <c r="SAW11" s="155"/>
      <c r="SAX11" s="155"/>
      <c r="SAY11" s="155"/>
      <c r="SAZ11" s="155"/>
      <c r="SBA11" s="155"/>
      <c r="SBB11" s="155"/>
      <c r="SBC11" s="155"/>
      <c r="SBD11" s="155"/>
      <c r="SBE11" s="155"/>
      <c r="SBF11" s="155"/>
      <c r="SBG11" s="155"/>
      <c r="SBH11" s="155"/>
      <c r="SBI11" s="155"/>
      <c r="SBJ11" s="155"/>
      <c r="SBK11" s="155"/>
      <c r="SBL11" s="155"/>
      <c r="SBM11" s="155"/>
      <c r="SBN11" s="155"/>
      <c r="SBO11" s="155"/>
      <c r="SBP11" s="155"/>
      <c r="SBQ11" s="155"/>
      <c r="SBR11" s="155"/>
      <c r="SBS11" s="155"/>
      <c r="SBT11" s="155"/>
      <c r="SBU11" s="155"/>
      <c r="SBV11" s="155"/>
      <c r="SBW11" s="155"/>
      <c r="SBX11" s="155"/>
      <c r="SBY11" s="155"/>
      <c r="SBZ11" s="155"/>
      <c r="SCA11" s="155"/>
      <c r="SCB11" s="155"/>
      <c r="SCC11" s="155"/>
      <c r="SCD11" s="155"/>
      <c r="SCE11" s="155"/>
      <c r="SCF11" s="155"/>
      <c r="SCG11" s="155"/>
      <c r="SCH11" s="155"/>
      <c r="SCI11" s="155"/>
      <c r="SCJ11" s="155"/>
      <c r="SCK11" s="155"/>
      <c r="SCL11" s="155"/>
      <c r="SCM11" s="155"/>
      <c r="SCN11" s="155"/>
      <c r="SCO11" s="155"/>
      <c r="SCP11" s="155"/>
      <c r="SCQ11" s="155"/>
      <c r="SCR11" s="155"/>
      <c r="SCS11" s="155"/>
      <c r="SCT11" s="155"/>
      <c r="SCU11" s="155"/>
      <c r="SCV11" s="155"/>
      <c r="SCW11" s="155"/>
      <c r="SCX11" s="155"/>
      <c r="SCY11" s="155"/>
      <c r="SCZ11" s="155"/>
      <c r="SDA11" s="155"/>
      <c r="SDB11" s="155"/>
      <c r="SDC11" s="155"/>
      <c r="SDD11" s="155"/>
      <c r="SDE11" s="155"/>
      <c r="SDF11" s="155"/>
      <c r="SDG11" s="155"/>
      <c r="SDH11" s="155"/>
      <c r="SDI11" s="155"/>
      <c r="SDJ11" s="155"/>
      <c r="SDK11" s="155"/>
      <c r="SDL11" s="155"/>
      <c r="SDM11" s="155"/>
      <c r="SDN11" s="155"/>
      <c r="SDO11" s="155"/>
      <c r="SDP11" s="155"/>
      <c r="SDQ11" s="155"/>
      <c r="SDR11" s="155"/>
      <c r="SDS11" s="155"/>
      <c r="SDT11" s="155"/>
      <c r="SDU11" s="155"/>
      <c r="SDV11" s="155"/>
      <c r="SDW11" s="155"/>
      <c r="SDX11" s="155"/>
      <c r="SDY11" s="155"/>
      <c r="SDZ11" s="155"/>
      <c r="SEA11" s="155"/>
      <c r="SEB11" s="155"/>
      <c r="SEC11" s="155"/>
      <c r="SED11" s="155"/>
      <c r="SEE11" s="155"/>
      <c r="SEF11" s="155"/>
      <c r="SEG11" s="155"/>
      <c r="SEH11" s="155"/>
      <c r="SEI11" s="155"/>
      <c r="SEJ11" s="155"/>
      <c r="SEK11" s="155"/>
      <c r="SEL11" s="155"/>
      <c r="SEM11" s="155"/>
      <c r="SEN11" s="155"/>
      <c r="SEO11" s="155"/>
      <c r="SEP11" s="155"/>
      <c r="SEQ11" s="155"/>
      <c r="SER11" s="155"/>
      <c r="SES11" s="155"/>
      <c r="SET11" s="155"/>
      <c r="SEU11" s="155"/>
      <c r="SEV11" s="155"/>
      <c r="SEW11" s="155"/>
      <c r="SEX11" s="155"/>
      <c r="SEY11" s="155"/>
      <c r="SEZ11" s="155"/>
      <c r="SFA11" s="155"/>
      <c r="SFB11" s="155"/>
      <c r="SFC11" s="155"/>
      <c r="SFD11" s="155"/>
      <c r="SFE11" s="155"/>
      <c r="SFF11" s="155"/>
      <c r="SFG11" s="155"/>
      <c r="SFH11" s="155"/>
      <c r="SFI11" s="155"/>
      <c r="SFJ11" s="155"/>
      <c r="SFK11" s="155"/>
      <c r="SFL11" s="155"/>
      <c r="SFM11" s="155"/>
      <c r="SFN11" s="155"/>
      <c r="SFO11" s="155"/>
      <c r="SFP11" s="155"/>
      <c r="SFQ11" s="155"/>
      <c r="SFR11" s="155"/>
      <c r="SFS11" s="155"/>
      <c r="SFT11" s="155"/>
      <c r="SFU11" s="155"/>
      <c r="SFV11" s="155"/>
      <c r="SFW11" s="155"/>
      <c r="SFX11" s="155"/>
      <c r="SFY11" s="155"/>
      <c r="SFZ11" s="155"/>
      <c r="SGA11" s="155"/>
      <c r="SGB11" s="155"/>
      <c r="SGC11" s="155"/>
      <c r="SGD11" s="155"/>
      <c r="SGE11" s="155"/>
      <c r="SGF11" s="155"/>
      <c r="SGG11" s="155"/>
      <c r="SGH11" s="155"/>
      <c r="SGI11" s="155"/>
      <c r="SGJ11" s="155"/>
      <c r="SGK11" s="155"/>
      <c r="SGL11" s="155"/>
      <c r="SGM11" s="155"/>
      <c r="SGN11" s="155"/>
      <c r="SGO11" s="155"/>
      <c r="SGP11" s="155"/>
      <c r="SGQ11" s="155"/>
      <c r="SGR11" s="155"/>
      <c r="SGS11" s="155"/>
      <c r="SGT11" s="155"/>
      <c r="SGU11" s="155"/>
      <c r="SGV11" s="155"/>
      <c r="SGW11" s="155"/>
      <c r="SGX11" s="155"/>
      <c r="SGY11" s="155"/>
      <c r="SGZ11" s="155"/>
      <c r="SHA11" s="155"/>
      <c r="SHB11" s="155"/>
      <c r="SHC11" s="155"/>
      <c r="SHD11" s="155"/>
      <c r="SHE11" s="155"/>
      <c r="SHF11" s="155"/>
      <c r="SHG11" s="155"/>
      <c r="SHH11" s="155"/>
      <c r="SHI11" s="155"/>
      <c r="SHJ11" s="155"/>
      <c r="SHK11" s="155"/>
      <c r="SHL11" s="155"/>
      <c r="SHM11" s="155"/>
      <c r="SHN11" s="155"/>
      <c r="SHO11" s="155"/>
      <c r="SHP11" s="155"/>
      <c r="SHQ11" s="155"/>
      <c r="SHR11" s="155"/>
      <c r="SHS11" s="155"/>
      <c r="SHT11" s="155"/>
      <c r="SHU11" s="155"/>
      <c r="SHV11" s="155"/>
      <c r="SHW11" s="155"/>
      <c r="SHX11" s="155"/>
      <c r="SHY11" s="155"/>
      <c r="SHZ11" s="155"/>
      <c r="SIA11" s="155"/>
      <c r="SIB11" s="155"/>
      <c r="SIC11" s="155"/>
      <c r="SID11" s="155"/>
      <c r="SIE11" s="155"/>
      <c r="SIF11" s="155"/>
      <c r="SIG11" s="155"/>
      <c r="SIH11" s="155"/>
      <c r="SII11" s="155"/>
      <c r="SIJ11" s="155"/>
      <c r="SIK11" s="155"/>
      <c r="SIL11" s="155"/>
      <c r="SIM11" s="155"/>
      <c r="SIN11" s="155"/>
      <c r="SIO11" s="155"/>
      <c r="SIP11" s="155"/>
      <c r="SIQ11" s="155"/>
      <c r="SIR11" s="155"/>
      <c r="SIS11" s="155"/>
      <c r="SIT11" s="155"/>
      <c r="SIU11" s="155"/>
      <c r="SIV11" s="155"/>
      <c r="SIW11" s="155"/>
      <c r="SIX11" s="155"/>
      <c r="SIY11" s="155"/>
      <c r="SIZ11" s="155"/>
      <c r="SJA11" s="155"/>
      <c r="SJB11" s="155"/>
      <c r="SJC11" s="155"/>
      <c r="SJD11" s="155"/>
      <c r="SJE11" s="155"/>
      <c r="SJF11" s="155"/>
      <c r="SJG11" s="155"/>
      <c r="SJH11" s="155"/>
      <c r="SJI11" s="155"/>
      <c r="SJJ11" s="155"/>
      <c r="SJK11" s="155"/>
      <c r="SJL11" s="155"/>
      <c r="SJM11" s="155"/>
      <c r="SJN11" s="155"/>
      <c r="SJO11" s="155"/>
      <c r="SJP11" s="155"/>
      <c r="SJQ11" s="155"/>
      <c r="SJR11" s="155"/>
      <c r="SJS11" s="155"/>
      <c r="SJT11" s="155"/>
      <c r="SJU11" s="155"/>
      <c r="SJV11" s="155"/>
      <c r="SJW11" s="155"/>
      <c r="SJX11" s="155"/>
      <c r="SJY11" s="155"/>
      <c r="SJZ11" s="155"/>
      <c r="SKA11" s="155"/>
      <c r="SKB11" s="155"/>
      <c r="SKC11" s="155"/>
      <c r="SKD11" s="155"/>
      <c r="SKE11" s="155"/>
      <c r="SKF11" s="155"/>
      <c r="SKG11" s="155"/>
      <c r="SKH11" s="155"/>
      <c r="SKI11" s="155"/>
      <c r="SKJ11" s="155"/>
      <c r="SKK11" s="155"/>
      <c r="SKL11" s="155"/>
      <c r="SKM11" s="155"/>
      <c r="SKN11" s="155"/>
      <c r="SKO11" s="155"/>
      <c r="SKP11" s="155"/>
      <c r="SKQ11" s="155"/>
      <c r="SKR11" s="155"/>
      <c r="SKS11" s="155"/>
      <c r="SKT11" s="155"/>
      <c r="SKU11" s="155"/>
      <c r="SKV11" s="155"/>
      <c r="SKW11" s="155"/>
      <c r="SKX11" s="155"/>
      <c r="SKY11" s="155"/>
      <c r="SKZ11" s="155"/>
      <c r="SLA11" s="155"/>
      <c r="SLB11" s="155"/>
      <c r="SLC11" s="155"/>
      <c r="SLD11" s="155"/>
      <c r="SLE11" s="155"/>
      <c r="SLF11" s="155"/>
      <c r="SLG11" s="155"/>
      <c r="SLH11" s="155"/>
      <c r="SLI11" s="155"/>
      <c r="SLJ11" s="155"/>
      <c r="SLK11" s="155"/>
      <c r="SLL11" s="155"/>
      <c r="SLM11" s="155"/>
      <c r="SLN11" s="155"/>
      <c r="SLO11" s="155"/>
      <c r="SLP11" s="155"/>
      <c r="SLQ11" s="155"/>
      <c r="SLR11" s="155"/>
      <c r="SLS11" s="155"/>
      <c r="SLT11" s="155"/>
      <c r="SLU11" s="155"/>
      <c r="SLV11" s="155"/>
      <c r="SLW11" s="155"/>
      <c r="SLX11" s="155"/>
      <c r="SLY11" s="155"/>
      <c r="SLZ11" s="155"/>
      <c r="SMA11" s="155"/>
      <c r="SMB11" s="155"/>
      <c r="SMC11" s="155"/>
      <c r="SMD11" s="155"/>
      <c r="SME11" s="155"/>
      <c r="SMF11" s="155"/>
      <c r="SMG11" s="155"/>
      <c r="SMH11" s="155"/>
      <c r="SMI11" s="155"/>
      <c r="SMJ11" s="155"/>
      <c r="SMK11" s="155"/>
      <c r="SML11" s="155"/>
      <c r="SMM11" s="155"/>
      <c r="SMN11" s="155"/>
      <c r="SMO11" s="155"/>
      <c r="SMP11" s="155"/>
      <c r="SMQ11" s="155"/>
      <c r="SMR11" s="155"/>
      <c r="SMS11" s="155"/>
      <c r="SMT11" s="155"/>
      <c r="SMU11" s="155"/>
      <c r="SMV11" s="155"/>
      <c r="SMW11" s="155"/>
      <c r="SMX11" s="155"/>
      <c r="SMY11" s="155"/>
      <c r="SMZ11" s="155"/>
      <c r="SNA11" s="155"/>
      <c r="SNB11" s="155"/>
      <c r="SNC11" s="155"/>
      <c r="SND11" s="155"/>
      <c r="SNE11" s="155"/>
      <c r="SNF11" s="155"/>
      <c r="SNG11" s="155"/>
      <c r="SNH11" s="155"/>
      <c r="SNI11" s="155"/>
      <c r="SNJ11" s="155"/>
      <c r="SNK11" s="155"/>
      <c r="SNL11" s="155"/>
      <c r="SNM11" s="155"/>
      <c r="SNN11" s="155"/>
      <c r="SNO11" s="155"/>
      <c r="SNP11" s="155"/>
      <c r="SNQ11" s="155"/>
      <c r="SNR11" s="155"/>
      <c r="SNS11" s="155"/>
      <c r="SNT11" s="155"/>
      <c r="SNU11" s="155"/>
      <c r="SNV11" s="155"/>
      <c r="SNW11" s="155"/>
      <c r="SNX11" s="155"/>
      <c r="SNY11" s="155"/>
      <c r="SNZ11" s="155"/>
      <c r="SOA11" s="155"/>
      <c r="SOB11" s="155"/>
      <c r="SOC11" s="155"/>
      <c r="SOD11" s="155"/>
      <c r="SOE11" s="155"/>
      <c r="SOF11" s="155"/>
      <c r="SOG11" s="155"/>
      <c r="SOH11" s="155"/>
      <c r="SOI11" s="155"/>
      <c r="SOJ11" s="155"/>
      <c r="SOK11" s="155"/>
      <c r="SOL11" s="155"/>
      <c r="SOM11" s="155"/>
      <c r="SON11" s="155"/>
      <c r="SOO11" s="155"/>
      <c r="SOP11" s="155"/>
      <c r="SOQ11" s="155"/>
      <c r="SOR11" s="155"/>
      <c r="SOS11" s="155"/>
      <c r="SOT11" s="155"/>
      <c r="SOU11" s="155"/>
      <c r="SOV11" s="155"/>
      <c r="SOW11" s="155"/>
      <c r="SOX11" s="155"/>
      <c r="SOY11" s="155"/>
      <c r="SOZ11" s="155"/>
      <c r="SPA11" s="155"/>
      <c r="SPB11" s="155"/>
      <c r="SPC11" s="155"/>
      <c r="SPD11" s="155"/>
      <c r="SPE11" s="155"/>
      <c r="SPF11" s="155"/>
      <c r="SPG11" s="155"/>
      <c r="SPH11" s="155"/>
      <c r="SPI11" s="155"/>
      <c r="SPJ11" s="155"/>
      <c r="SPK11" s="155"/>
      <c r="SPL11" s="155"/>
      <c r="SPM11" s="155"/>
      <c r="SPN11" s="155"/>
      <c r="SPO11" s="155"/>
      <c r="SPP11" s="155"/>
      <c r="SPQ11" s="155"/>
      <c r="SPR11" s="155"/>
      <c r="SPS11" s="155"/>
      <c r="SPT11" s="155"/>
      <c r="SPU11" s="155"/>
      <c r="SPV11" s="155"/>
      <c r="SPW11" s="155"/>
      <c r="SPX11" s="155"/>
      <c r="SPY11" s="155"/>
      <c r="SPZ11" s="155"/>
      <c r="SQA11" s="155"/>
      <c r="SQB11" s="155"/>
      <c r="SQC11" s="155"/>
      <c r="SQD11" s="155"/>
      <c r="SQE11" s="155"/>
      <c r="SQF11" s="155"/>
      <c r="SQG11" s="155"/>
      <c r="SQH11" s="155"/>
      <c r="SQI11" s="155"/>
      <c r="SQJ11" s="155"/>
      <c r="SQK11" s="155"/>
      <c r="SQL11" s="155"/>
      <c r="SQM11" s="155"/>
      <c r="SQN11" s="155"/>
      <c r="SQO11" s="155"/>
      <c r="SQP11" s="155"/>
      <c r="SQQ11" s="155"/>
      <c r="SQR11" s="155"/>
      <c r="SQS11" s="155"/>
      <c r="SQT11" s="155"/>
      <c r="SQU11" s="155"/>
      <c r="SQV11" s="155"/>
      <c r="SQW11" s="155"/>
      <c r="SQX11" s="155"/>
      <c r="SQY11" s="155"/>
      <c r="SQZ11" s="155"/>
      <c r="SRA11" s="155"/>
      <c r="SRB11" s="155"/>
      <c r="SRC11" s="155"/>
      <c r="SRD11" s="155"/>
      <c r="SRE11" s="155"/>
      <c r="SRF11" s="155"/>
      <c r="SRG11" s="155"/>
      <c r="SRH11" s="155"/>
      <c r="SRI11" s="155"/>
      <c r="SRJ11" s="155"/>
      <c r="SRK11" s="155"/>
      <c r="SRL11" s="155"/>
      <c r="SRM11" s="155"/>
      <c r="SRN11" s="155"/>
      <c r="SRO11" s="155"/>
      <c r="SRP11" s="155"/>
      <c r="SRQ11" s="155"/>
      <c r="SRR11" s="155"/>
      <c r="SRS11" s="155"/>
      <c r="SRT11" s="155"/>
      <c r="SRU11" s="155"/>
      <c r="SRV11" s="155"/>
      <c r="SRW11" s="155"/>
      <c r="SRX11" s="155"/>
      <c r="SRY11" s="155"/>
      <c r="SRZ11" s="155"/>
      <c r="SSA11" s="155"/>
      <c r="SSB11" s="155"/>
      <c r="SSC11" s="155"/>
      <c r="SSD11" s="155"/>
      <c r="SSE11" s="155"/>
      <c r="SSF11" s="155"/>
      <c r="SSG11" s="155"/>
      <c r="SSH11" s="155"/>
      <c r="SSI11" s="155"/>
      <c r="SSJ11" s="155"/>
      <c r="SSK11" s="155"/>
      <c r="SSL11" s="155"/>
      <c r="SSM11" s="155"/>
      <c r="SSN11" s="155"/>
      <c r="SSO11" s="155"/>
      <c r="SSP11" s="155"/>
      <c r="SSQ11" s="155"/>
      <c r="SSR11" s="155"/>
      <c r="SSS11" s="155"/>
      <c r="SST11" s="155"/>
      <c r="SSU11" s="155"/>
      <c r="SSV11" s="155"/>
      <c r="SSW11" s="155"/>
      <c r="SSX11" s="155"/>
      <c r="SSY11" s="155"/>
      <c r="SSZ11" s="155"/>
      <c r="STA11" s="155"/>
      <c r="STB11" s="155"/>
      <c r="STC11" s="155"/>
      <c r="STD11" s="155"/>
      <c r="STE11" s="155"/>
      <c r="STF11" s="155"/>
      <c r="STG11" s="155"/>
      <c r="STH11" s="155"/>
      <c r="STI11" s="155"/>
      <c r="STJ11" s="155"/>
      <c r="STK11" s="155"/>
      <c r="STL11" s="155"/>
      <c r="STM11" s="155"/>
      <c r="STN11" s="155"/>
      <c r="STO11" s="155"/>
      <c r="STP11" s="155"/>
      <c r="STQ11" s="155"/>
      <c r="STR11" s="155"/>
      <c r="STS11" s="155"/>
      <c r="STT11" s="155"/>
      <c r="STU11" s="155"/>
      <c r="STV11" s="155"/>
      <c r="STW11" s="155"/>
      <c r="STX11" s="155"/>
      <c r="STY11" s="155"/>
      <c r="STZ11" s="155"/>
      <c r="SUA11" s="155"/>
      <c r="SUB11" s="155"/>
      <c r="SUC11" s="155"/>
      <c r="SUD11" s="155"/>
      <c r="SUE11" s="155"/>
      <c r="SUF11" s="155"/>
      <c r="SUG11" s="155"/>
      <c r="SUH11" s="155"/>
      <c r="SUI11" s="155"/>
      <c r="SUJ11" s="155"/>
      <c r="SUK11" s="155"/>
      <c r="SUL11" s="155"/>
      <c r="SUM11" s="155"/>
      <c r="SUN11" s="155"/>
      <c r="SUO11" s="155"/>
      <c r="SUP11" s="155"/>
      <c r="SUQ11" s="155"/>
      <c r="SUR11" s="155"/>
      <c r="SUS11" s="155"/>
      <c r="SUT11" s="155"/>
      <c r="SUU11" s="155"/>
      <c r="SUV11" s="155"/>
      <c r="SUW11" s="155"/>
      <c r="SUX11" s="155"/>
      <c r="SUY11" s="155"/>
      <c r="SUZ11" s="155"/>
      <c r="SVA11" s="155"/>
      <c r="SVB11" s="155"/>
      <c r="SVC11" s="155"/>
      <c r="SVD11" s="155"/>
      <c r="SVE11" s="155"/>
      <c r="SVF11" s="155"/>
      <c r="SVG11" s="155"/>
      <c r="SVH11" s="155"/>
      <c r="SVI11" s="155"/>
      <c r="SVJ11" s="155"/>
      <c r="SVK11" s="155"/>
      <c r="SVL11" s="155"/>
      <c r="SVM11" s="155"/>
      <c r="SVN11" s="155"/>
      <c r="SVO11" s="155"/>
      <c r="SVP11" s="155"/>
      <c r="SVQ11" s="155"/>
      <c r="SVR11" s="155"/>
      <c r="SVS11" s="155"/>
      <c r="SVT11" s="155"/>
      <c r="SVU11" s="155"/>
      <c r="SVV11" s="155"/>
      <c r="SVW11" s="155"/>
      <c r="SVX11" s="155"/>
      <c r="SVY11" s="155"/>
      <c r="SVZ11" s="155"/>
      <c r="SWA11" s="155"/>
      <c r="SWB11" s="155"/>
      <c r="SWC11" s="155"/>
      <c r="SWD11" s="155"/>
      <c r="SWE11" s="155"/>
      <c r="SWF11" s="155"/>
      <c r="SWG11" s="155"/>
      <c r="SWH11" s="155"/>
      <c r="SWI11" s="155"/>
      <c r="SWJ11" s="155"/>
      <c r="SWK11" s="155"/>
      <c r="SWL11" s="155"/>
      <c r="SWM11" s="155"/>
      <c r="SWN11" s="155"/>
      <c r="SWO11" s="155"/>
      <c r="SWP11" s="155"/>
      <c r="SWQ11" s="155"/>
      <c r="SWR11" s="155"/>
      <c r="SWS11" s="155"/>
      <c r="SWT11" s="155"/>
      <c r="SWU11" s="155"/>
      <c r="SWV11" s="155"/>
      <c r="SWW11" s="155"/>
      <c r="SWX11" s="155"/>
      <c r="SWY11" s="155"/>
      <c r="SWZ11" s="155"/>
      <c r="SXA11" s="155"/>
      <c r="SXB11" s="155"/>
      <c r="SXC11" s="155"/>
      <c r="SXD11" s="155"/>
      <c r="SXE11" s="155"/>
      <c r="SXF11" s="155"/>
      <c r="SXG11" s="155"/>
      <c r="SXH11" s="155"/>
      <c r="SXI11" s="155"/>
      <c r="SXJ11" s="155"/>
      <c r="SXK11" s="155"/>
      <c r="SXL11" s="155"/>
      <c r="SXM11" s="155"/>
      <c r="SXN11" s="155"/>
      <c r="SXO11" s="155"/>
      <c r="SXP11" s="155"/>
      <c r="SXQ11" s="155"/>
      <c r="SXR11" s="155"/>
      <c r="SXS11" s="155"/>
      <c r="SXT11" s="155"/>
      <c r="SXU11" s="155"/>
      <c r="SXV11" s="155"/>
      <c r="SXW11" s="155"/>
      <c r="SXX11" s="155"/>
      <c r="SXY11" s="155"/>
      <c r="SXZ11" s="155"/>
      <c r="SYA11" s="155"/>
      <c r="SYB11" s="155"/>
      <c r="SYC11" s="155"/>
      <c r="SYD11" s="155"/>
      <c r="SYE11" s="155"/>
      <c r="SYF11" s="155"/>
      <c r="SYG11" s="155"/>
      <c r="SYH11" s="155"/>
      <c r="SYI11" s="155"/>
      <c r="SYJ11" s="155"/>
      <c r="SYK11" s="155"/>
      <c r="SYL11" s="155"/>
      <c r="SYM11" s="155"/>
      <c r="SYN11" s="155"/>
      <c r="SYO11" s="155"/>
      <c r="SYP11" s="155"/>
      <c r="SYQ11" s="155"/>
      <c r="SYR11" s="155"/>
      <c r="SYS11" s="155"/>
      <c r="SYT11" s="155"/>
      <c r="SYU11" s="155"/>
      <c r="SYV11" s="155"/>
      <c r="SYW11" s="155"/>
      <c r="SYX11" s="155"/>
      <c r="SYY11" s="155"/>
      <c r="SYZ11" s="155"/>
      <c r="SZA11" s="155"/>
      <c r="SZB11" s="155"/>
      <c r="SZC11" s="155"/>
      <c r="SZD11" s="155"/>
      <c r="SZE11" s="155"/>
      <c r="SZF11" s="155"/>
      <c r="SZG11" s="155"/>
      <c r="SZH11" s="155"/>
      <c r="SZI11" s="155"/>
      <c r="SZJ11" s="155"/>
      <c r="SZK11" s="155"/>
      <c r="SZL11" s="155"/>
      <c r="SZM11" s="155"/>
      <c r="SZN11" s="155"/>
      <c r="SZO11" s="155"/>
      <c r="SZP11" s="155"/>
      <c r="SZQ11" s="155"/>
      <c r="SZR11" s="155"/>
      <c r="SZS11" s="155"/>
      <c r="SZT11" s="155"/>
      <c r="SZU11" s="155"/>
      <c r="SZV11" s="155"/>
      <c r="SZW11" s="155"/>
      <c r="SZX11" s="155"/>
      <c r="SZY11" s="155"/>
      <c r="SZZ11" s="155"/>
      <c r="TAA11" s="155"/>
      <c r="TAB11" s="155"/>
      <c r="TAC11" s="155"/>
      <c r="TAD11" s="155"/>
      <c r="TAE11" s="155"/>
      <c r="TAF11" s="155"/>
      <c r="TAG11" s="155"/>
      <c r="TAH11" s="155"/>
      <c r="TAI11" s="155"/>
      <c r="TAJ11" s="155"/>
      <c r="TAK11" s="155"/>
      <c r="TAL11" s="155"/>
      <c r="TAM11" s="155"/>
      <c r="TAN11" s="155"/>
      <c r="TAO11" s="155"/>
      <c r="TAP11" s="155"/>
      <c r="TAQ11" s="155"/>
      <c r="TAR11" s="155"/>
      <c r="TAS11" s="155"/>
      <c r="TAT11" s="155"/>
      <c r="TAU11" s="155"/>
      <c r="TAV11" s="155"/>
      <c r="TAW11" s="155"/>
      <c r="TAX11" s="155"/>
      <c r="TAY11" s="155"/>
      <c r="TAZ11" s="155"/>
      <c r="TBA11" s="155"/>
      <c r="TBB11" s="155"/>
      <c r="TBC11" s="155"/>
      <c r="TBD11" s="155"/>
      <c r="TBE11" s="155"/>
      <c r="TBF11" s="155"/>
      <c r="TBG11" s="155"/>
      <c r="TBH11" s="155"/>
      <c r="TBI11" s="155"/>
      <c r="TBJ11" s="155"/>
      <c r="TBK11" s="155"/>
      <c r="TBL11" s="155"/>
      <c r="TBM11" s="155"/>
      <c r="TBN11" s="155"/>
      <c r="TBO11" s="155"/>
      <c r="TBP11" s="155"/>
      <c r="TBQ11" s="155"/>
      <c r="TBR11" s="155"/>
      <c r="TBS11" s="155"/>
      <c r="TBT11" s="155"/>
      <c r="TBU11" s="155"/>
      <c r="TBV11" s="155"/>
      <c r="TBW11" s="155"/>
      <c r="TBX11" s="155"/>
      <c r="TBY11" s="155"/>
      <c r="TBZ11" s="155"/>
      <c r="TCA11" s="155"/>
      <c r="TCB11" s="155"/>
      <c r="TCC11" s="155"/>
      <c r="TCD11" s="155"/>
      <c r="TCE11" s="155"/>
      <c r="TCF11" s="155"/>
      <c r="TCG11" s="155"/>
      <c r="TCH11" s="155"/>
      <c r="TCI11" s="155"/>
      <c r="TCJ11" s="155"/>
      <c r="TCK11" s="155"/>
      <c r="TCL11" s="155"/>
      <c r="TCM11" s="155"/>
      <c r="TCN11" s="155"/>
      <c r="TCO11" s="155"/>
      <c r="TCP11" s="155"/>
      <c r="TCQ11" s="155"/>
      <c r="TCR11" s="155"/>
      <c r="TCS11" s="155"/>
      <c r="TCT11" s="155"/>
      <c r="TCU11" s="155"/>
      <c r="TCV11" s="155"/>
      <c r="TCW11" s="155"/>
      <c r="TCX11" s="155"/>
      <c r="TCY11" s="155"/>
      <c r="TCZ11" s="155"/>
      <c r="TDA11" s="155"/>
      <c r="TDB11" s="155"/>
      <c r="TDC11" s="155"/>
      <c r="TDD11" s="155"/>
      <c r="TDE11" s="155"/>
      <c r="TDF11" s="155"/>
      <c r="TDG11" s="155"/>
      <c r="TDH11" s="155"/>
      <c r="TDI11" s="155"/>
      <c r="TDJ11" s="155"/>
      <c r="TDK11" s="155"/>
      <c r="TDL11" s="155"/>
      <c r="TDM11" s="155"/>
      <c r="TDN11" s="155"/>
      <c r="TDO11" s="155"/>
      <c r="TDP11" s="155"/>
      <c r="TDQ11" s="155"/>
      <c r="TDR11" s="155"/>
      <c r="TDS11" s="155"/>
      <c r="TDT11" s="155"/>
      <c r="TDU11" s="155"/>
      <c r="TDV11" s="155"/>
      <c r="TDW11" s="155"/>
      <c r="TDX11" s="155"/>
      <c r="TDY11" s="155"/>
      <c r="TDZ11" s="155"/>
      <c r="TEA11" s="155"/>
      <c r="TEB11" s="155"/>
      <c r="TEC11" s="155"/>
      <c r="TED11" s="155"/>
      <c r="TEE11" s="155"/>
      <c r="TEF11" s="155"/>
      <c r="TEG11" s="155"/>
      <c r="TEH11" s="155"/>
      <c r="TEI11" s="155"/>
      <c r="TEJ11" s="155"/>
      <c r="TEK11" s="155"/>
      <c r="TEL11" s="155"/>
      <c r="TEM11" s="155"/>
      <c r="TEN11" s="155"/>
      <c r="TEO11" s="155"/>
      <c r="TEP11" s="155"/>
      <c r="TEQ11" s="155"/>
      <c r="TER11" s="155"/>
      <c r="TES11" s="155"/>
      <c r="TET11" s="155"/>
      <c r="TEU11" s="155"/>
      <c r="TEV11" s="155"/>
      <c r="TEW11" s="155"/>
      <c r="TEX11" s="155"/>
      <c r="TEY11" s="155"/>
      <c r="TEZ11" s="155"/>
      <c r="TFA11" s="155"/>
      <c r="TFB11" s="155"/>
      <c r="TFC11" s="155"/>
      <c r="TFD11" s="155"/>
      <c r="TFE11" s="155"/>
      <c r="TFF11" s="155"/>
      <c r="TFG11" s="155"/>
      <c r="TFH11" s="155"/>
      <c r="TFI11" s="155"/>
      <c r="TFJ11" s="155"/>
      <c r="TFK11" s="155"/>
      <c r="TFL11" s="155"/>
      <c r="TFM11" s="155"/>
      <c r="TFN11" s="155"/>
      <c r="TFO11" s="155"/>
      <c r="TFP11" s="155"/>
      <c r="TFQ11" s="155"/>
      <c r="TFR11" s="155"/>
      <c r="TFS11" s="155"/>
      <c r="TFT11" s="155"/>
      <c r="TFU11" s="155"/>
      <c r="TFV11" s="155"/>
      <c r="TFW11" s="155"/>
      <c r="TFX11" s="155"/>
      <c r="TFY11" s="155"/>
      <c r="TFZ11" s="155"/>
      <c r="TGA11" s="155"/>
      <c r="TGB11" s="155"/>
      <c r="TGC11" s="155"/>
      <c r="TGD11" s="155"/>
      <c r="TGE11" s="155"/>
      <c r="TGF11" s="155"/>
      <c r="TGG11" s="155"/>
      <c r="TGH11" s="155"/>
      <c r="TGI11" s="155"/>
      <c r="TGJ11" s="155"/>
      <c r="TGK11" s="155"/>
      <c r="TGL11" s="155"/>
      <c r="TGM11" s="155"/>
      <c r="TGN11" s="155"/>
      <c r="TGO11" s="155"/>
      <c r="TGP11" s="155"/>
      <c r="TGQ11" s="155"/>
      <c r="TGR11" s="155"/>
      <c r="TGS11" s="155"/>
      <c r="TGT11" s="155"/>
      <c r="TGU11" s="155"/>
      <c r="TGV11" s="155"/>
      <c r="TGW11" s="155"/>
      <c r="TGX11" s="155"/>
      <c r="TGY11" s="155"/>
      <c r="TGZ11" s="155"/>
      <c r="THA11" s="155"/>
      <c r="THB11" s="155"/>
      <c r="THC11" s="155"/>
      <c r="THD11" s="155"/>
      <c r="THE11" s="155"/>
      <c r="THF11" s="155"/>
      <c r="THG11" s="155"/>
      <c r="THH11" s="155"/>
      <c r="THI11" s="155"/>
      <c r="THJ11" s="155"/>
      <c r="THK11" s="155"/>
      <c r="THL11" s="155"/>
      <c r="THM11" s="155"/>
      <c r="THN11" s="155"/>
      <c r="THO11" s="155"/>
      <c r="THP11" s="155"/>
      <c r="THQ11" s="155"/>
      <c r="THR11" s="155"/>
      <c r="THS11" s="155"/>
      <c r="THT11" s="155"/>
      <c r="THU11" s="155"/>
      <c r="THV11" s="155"/>
      <c r="THW11" s="155"/>
      <c r="THX11" s="155"/>
      <c r="THY11" s="155"/>
      <c r="THZ11" s="155"/>
      <c r="TIA11" s="155"/>
      <c r="TIB11" s="155"/>
      <c r="TIC11" s="155"/>
      <c r="TID11" s="155"/>
      <c r="TIE11" s="155"/>
      <c r="TIF11" s="155"/>
      <c r="TIG11" s="155"/>
      <c r="TIH11" s="155"/>
      <c r="TII11" s="155"/>
      <c r="TIJ11" s="155"/>
      <c r="TIK11" s="155"/>
      <c r="TIL11" s="155"/>
      <c r="TIM11" s="155"/>
      <c r="TIN11" s="155"/>
      <c r="TIO11" s="155"/>
      <c r="TIP11" s="155"/>
      <c r="TIQ11" s="155"/>
      <c r="TIR11" s="155"/>
      <c r="TIS11" s="155"/>
      <c r="TIT11" s="155"/>
      <c r="TIU11" s="155"/>
      <c r="TIV11" s="155"/>
      <c r="TIW11" s="155"/>
      <c r="TIX11" s="155"/>
      <c r="TIY11" s="155"/>
      <c r="TIZ11" s="155"/>
      <c r="TJA11" s="155"/>
      <c r="TJB11" s="155"/>
      <c r="TJC11" s="155"/>
      <c r="TJD11" s="155"/>
      <c r="TJE11" s="155"/>
      <c r="TJF11" s="155"/>
      <c r="TJG11" s="155"/>
      <c r="TJH11" s="155"/>
      <c r="TJI11" s="155"/>
      <c r="TJJ11" s="155"/>
      <c r="TJK11" s="155"/>
      <c r="TJL11" s="155"/>
      <c r="TJM11" s="155"/>
      <c r="TJN11" s="155"/>
      <c r="TJO11" s="155"/>
      <c r="TJP11" s="155"/>
      <c r="TJQ11" s="155"/>
      <c r="TJR11" s="155"/>
      <c r="TJS11" s="155"/>
      <c r="TJT11" s="155"/>
      <c r="TJU11" s="155"/>
      <c r="TJV11" s="155"/>
      <c r="TJW11" s="155"/>
      <c r="TJX11" s="155"/>
      <c r="TJY11" s="155"/>
      <c r="TJZ11" s="155"/>
      <c r="TKA11" s="155"/>
      <c r="TKB11" s="155"/>
      <c r="TKC11" s="155"/>
      <c r="TKD11" s="155"/>
      <c r="TKE11" s="155"/>
      <c r="TKF11" s="155"/>
      <c r="TKG11" s="155"/>
      <c r="TKH11" s="155"/>
      <c r="TKI11" s="155"/>
      <c r="TKJ11" s="155"/>
      <c r="TKK11" s="155"/>
      <c r="TKL11" s="155"/>
      <c r="TKM11" s="155"/>
      <c r="TKN11" s="155"/>
      <c r="TKO11" s="155"/>
      <c r="TKP11" s="155"/>
      <c r="TKQ11" s="155"/>
      <c r="TKR11" s="155"/>
      <c r="TKS11" s="155"/>
      <c r="TKT11" s="155"/>
      <c r="TKU11" s="155"/>
      <c r="TKV11" s="155"/>
      <c r="TKW11" s="155"/>
      <c r="TKX11" s="155"/>
      <c r="TKY11" s="155"/>
      <c r="TKZ11" s="155"/>
      <c r="TLA11" s="155"/>
      <c r="TLB11" s="155"/>
      <c r="TLC11" s="155"/>
      <c r="TLD11" s="155"/>
      <c r="TLE11" s="155"/>
      <c r="TLF11" s="155"/>
      <c r="TLG11" s="155"/>
      <c r="TLH11" s="155"/>
      <c r="TLI11" s="155"/>
      <c r="TLJ11" s="155"/>
      <c r="TLK11" s="155"/>
      <c r="TLL11" s="155"/>
      <c r="TLM11" s="155"/>
      <c r="TLN11" s="155"/>
      <c r="TLO11" s="155"/>
      <c r="TLP11" s="155"/>
      <c r="TLQ11" s="155"/>
      <c r="TLR11" s="155"/>
      <c r="TLS11" s="155"/>
      <c r="TLT11" s="155"/>
      <c r="TLU11" s="155"/>
      <c r="TLV11" s="155"/>
      <c r="TLW11" s="155"/>
      <c r="TLX11" s="155"/>
      <c r="TLY11" s="155"/>
      <c r="TLZ11" s="155"/>
      <c r="TMA11" s="155"/>
      <c r="TMB11" s="155"/>
      <c r="TMC11" s="155"/>
      <c r="TMD11" s="155"/>
      <c r="TME11" s="155"/>
      <c r="TMF11" s="155"/>
      <c r="TMG11" s="155"/>
      <c r="TMH11" s="155"/>
      <c r="TMI11" s="155"/>
      <c r="TMJ11" s="155"/>
      <c r="TMK11" s="155"/>
      <c r="TML11" s="155"/>
      <c r="TMM11" s="155"/>
      <c r="TMN11" s="155"/>
      <c r="TMO11" s="155"/>
      <c r="TMP11" s="155"/>
      <c r="TMQ11" s="155"/>
      <c r="TMR11" s="155"/>
      <c r="TMS11" s="155"/>
      <c r="TMT11" s="155"/>
      <c r="TMU11" s="155"/>
      <c r="TMV11" s="155"/>
      <c r="TMW11" s="155"/>
      <c r="TMX11" s="155"/>
      <c r="TMY11" s="155"/>
      <c r="TMZ11" s="155"/>
      <c r="TNA11" s="155"/>
      <c r="TNB11" s="155"/>
      <c r="TNC11" s="155"/>
      <c r="TND11" s="155"/>
      <c r="TNE11" s="155"/>
      <c r="TNF11" s="155"/>
      <c r="TNG11" s="155"/>
      <c r="TNH11" s="155"/>
      <c r="TNI11" s="155"/>
      <c r="TNJ11" s="155"/>
      <c r="TNK11" s="155"/>
      <c r="TNL11" s="155"/>
      <c r="TNM11" s="155"/>
      <c r="TNN11" s="155"/>
      <c r="TNO11" s="155"/>
      <c r="TNP11" s="155"/>
      <c r="TNQ11" s="155"/>
      <c r="TNR11" s="155"/>
      <c r="TNS11" s="155"/>
      <c r="TNT11" s="155"/>
      <c r="TNU11" s="155"/>
      <c r="TNV11" s="155"/>
      <c r="TNW11" s="155"/>
      <c r="TNX11" s="155"/>
      <c r="TNY11" s="155"/>
      <c r="TNZ11" s="155"/>
      <c r="TOA11" s="155"/>
      <c r="TOB11" s="155"/>
      <c r="TOC11" s="155"/>
      <c r="TOD11" s="155"/>
      <c r="TOE11" s="155"/>
      <c r="TOF11" s="155"/>
      <c r="TOG11" s="155"/>
      <c r="TOH11" s="155"/>
      <c r="TOI11" s="155"/>
      <c r="TOJ11" s="155"/>
      <c r="TOK11" s="155"/>
      <c r="TOL11" s="155"/>
      <c r="TOM11" s="155"/>
      <c r="TON11" s="155"/>
      <c r="TOO11" s="155"/>
      <c r="TOP11" s="155"/>
      <c r="TOQ11" s="155"/>
      <c r="TOR11" s="155"/>
      <c r="TOS11" s="155"/>
      <c r="TOT11" s="155"/>
      <c r="TOU11" s="155"/>
      <c r="TOV11" s="155"/>
      <c r="TOW11" s="155"/>
      <c r="TOX11" s="155"/>
      <c r="TOY11" s="155"/>
      <c r="TOZ11" s="155"/>
      <c r="TPA11" s="155"/>
      <c r="TPB11" s="155"/>
      <c r="TPC11" s="155"/>
      <c r="TPD11" s="155"/>
      <c r="TPE11" s="155"/>
      <c r="TPF11" s="155"/>
      <c r="TPG11" s="155"/>
      <c r="TPH11" s="155"/>
      <c r="TPI11" s="155"/>
      <c r="TPJ11" s="155"/>
      <c r="TPK11" s="155"/>
      <c r="TPL11" s="155"/>
      <c r="TPM11" s="155"/>
      <c r="TPN11" s="155"/>
      <c r="TPO11" s="155"/>
      <c r="TPP11" s="155"/>
      <c r="TPQ11" s="155"/>
      <c r="TPR11" s="155"/>
      <c r="TPS11" s="155"/>
      <c r="TPT11" s="155"/>
      <c r="TPU11" s="155"/>
      <c r="TPV11" s="155"/>
      <c r="TPW11" s="155"/>
      <c r="TPX11" s="155"/>
      <c r="TPY11" s="155"/>
      <c r="TPZ11" s="155"/>
      <c r="TQA11" s="155"/>
      <c r="TQB11" s="155"/>
      <c r="TQC11" s="155"/>
      <c r="TQD11" s="155"/>
      <c r="TQE11" s="155"/>
      <c r="TQF11" s="155"/>
      <c r="TQG11" s="155"/>
      <c r="TQH11" s="155"/>
      <c r="TQI11" s="155"/>
      <c r="TQJ11" s="155"/>
      <c r="TQK11" s="155"/>
      <c r="TQL11" s="155"/>
      <c r="TQM11" s="155"/>
      <c r="TQN11" s="155"/>
      <c r="TQO11" s="155"/>
      <c r="TQP11" s="155"/>
      <c r="TQQ11" s="155"/>
      <c r="TQR11" s="155"/>
      <c r="TQS11" s="155"/>
      <c r="TQT11" s="155"/>
      <c r="TQU11" s="155"/>
      <c r="TQV11" s="155"/>
      <c r="TQW11" s="155"/>
      <c r="TQX11" s="155"/>
      <c r="TQY11" s="155"/>
      <c r="TQZ11" s="155"/>
      <c r="TRA11" s="155"/>
      <c r="TRB11" s="155"/>
      <c r="TRC11" s="155"/>
      <c r="TRD11" s="155"/>
      <c r="TRE11" s="155"/>
      <c r="TRF11" s="155"/>
      <c r="TRG11" s="155"/>
      <c r="TRH11" s="155"/>
      <c r="TRI11" s="155"/>
      <c r="TRJ11" s="155"/>
      <c r="TRK11" s="155"/>
      <c r="TRL11" s="155"/>
      <c r="TRM11" s="155"/>
      <c r="TRN11" s="155"/>
      <c r="TRO11" s="155"/>
      <c r="TRP11" s="155"/>
      <c r="TRQ11" s="155"/>
      <c r="TRR11" s="155"/>
      <c r="TRS11" s="155"/>
      <c r="TRT11" s="155"/>
      <c r="TRU11" s="155"/>
      <c r="TRV11" s="155"/>
      <c r="TRW11" s="155"/>
      <c r="TRX11" s="155"/>
      <c r="TRY11" s="155"/>
      <c r="TRZ11" s="155"/>
      <c r="TSA11" s="155"/>
      <c r="TSB11" s="155"/>
      <c r="TSC11" s="155"/>
      <c r="TSD11" s="155"/>
      <c r="TSE11" s="155"/>
      <c r="TSF11" s="155"/>
      <c r="TSG11" s="155"/>
      <c r="TSH11" s="155"/>
      <c r="TSI11" s="155"/>
      <c r="TSJ11" s="155"/>
      <c r="TSK11" s="155"/>
      <c r="TSL11" s="155"/>
      <c r="TSM11" s="155"/>
      <c r="TSN11" s="155"/>
      <c r="TSO11" s="155"/>
      <c r="TSP11" s="155"/>
      <c r="TSQ11" s="155"/>
      <c r="TSR11" s="155"/>
      <c r="TSS11" s="155"/>
      <c r="TST11" s="155"/>
      <c r="TSU11" s="155"/>
      <c r="TSV11" s="155"/>
      <c r="TSW11" s="155"/>
      <c r="TSX11" s="155"/>
      <c r="TSY11" s="155"/>
      <c r="TSZ11" s="155"/>
      <c r="TTA11" s="155"/>
      <c r="TTB11" s="155"/>
      <c r="TTC11" s="155"/>
      <c r="TTD11" s="155"/>
      <c r="TTE11" s="155"/>
      <c r="TTF11" s="155"/>
      <c r="TTG11" s="155"/>
      <c r="TTH11" s="155"/>
      <c r="TTI11" s="155"/>
      <c r="TTJ11" s="155"/>
      <c r="TTK11" s="155"/>
      <c r="TTL11" s="155"/>
      <c r="TTM11" s="155"/>
      <c r="TTN11" s="155"/>
      <c r="TTO11" s="155"/>
      <c r="TTP11" s="155"/>
      <c r="TTQ11" s="155"/>
      <c r="TTR11" s="155"/>
      <c r="TTS11" s="155"/>
      <c r="TTT11" s="155"/>
      <c r="TTU11" s="155"/>
      <c r="TTV11" s="155"/>
      <c r="TTW11" s="155"/>
      <c r="TTX11" s="155"/>
      <c r="TTY11" s="155"/>
      <c r="TTZ11" s="155"/>
      <c r="TUA11" s="155"/>
      <c r="TUB11" s="155"/>
      <c r="TUC11" s="155"/>
      <c r="TUD11" s="155"/>
      <c r="TUE11" s="155"/>
      <c r="TUF11" s="155"/>
      <c r="TUG11" s="155"/>
      <c r="TUH11" s="155"/>
      <c r="TUI11" s="155"/>
      <c r="TUJ11" s="155"/>
      <c r="TUK11" s="155"/>
      <c r="TUL11" s="155"/>
      <c r="TUM11" s="155"/>
      <c r="TUN11" s="155"/>
      <c r="TUO11" s="155"/>
      <c r="TUP11" s="155"/>
      <c r="TUQ11" s="155"/>
      <c r="TUR11" s="155"/>
      <c r="TUS11" s="155"/>
      <c r="TUT11" s="155"/>
      <c r="TUU11" s="155"/>
      <c r="TUV11" s="155"/>
      <c r="TUW11" s="155"/>
      <c r="TUX11" s="155"/>
      <c r="TUY11" s="155"/>
      <c r="TUZ11" s="155"/>
      <c r="TVA11" s="155"/>
      <c r="TVB11" s="155"/>
      <c r="TVC11" s="155"/>
      <c r="TVD11" s="155"/>
      <c r="TVE11" s="155"/>
      <c r="TVF11" s="155"/>
      <c r="TVG11" s="155"/>
      <c r="TVH11" s="155"/>
      <c r="TVI11" s="155"/>
      <c r="TVJ11" s="155"/>
      <c r="TVK11" s="155"/>
      <c r="TVL11" s="155"/>
      <c r="TVM11" s="155"/>
      <c r="TVN11" s="155"/>
      <c r="TVO11" s="155"/>
      <c r="TVP11" s="155"/>
      <c r="TVQ11" s="155"/>
      <c r="TVR11" s="155"/>
      <c r="TVS11" s="155"/>
      <c r="TVT11" s="155"/>
      <c r="TVU11" s="155"/>
      <c r="TVV11" s="155"/>
      <c r="TVW11" s="155"/>
      <c r="TVX11" s="155"/>
      <c r="TVY11" s="155"/>
      <c r="TVZ11" s="155"/>
      <c r="TWA11" s="155"/>
      <c r="TWB11" s="155"/>
      <c r="TWC11" s="155"/>
      <c r="TWD11" s="155"/>
      <c r="TWE11" s="155"/>
      <c r="TWF11" s="155"/>
      <c r="TWG11" s="155"/>
      <c r="TWH11" s="155"/>
      <c r="TWI11" s="155"/>
      <c r="TWJ11" s="155"/>
      <c r="TWK11" s="155"/>
      <c r="TWL11" s="155"/>
      <c r="TWM11" s="155"/>
      <c r="TWN11" s="155"/>
      <c r="TWO11" s="155"/>
      <c r="TWP11" s="155"/>
      <c r="TWQ11" s="155"/>
      <c r="TWR11" s="155"/>
      <c r="TWS11" s="155"/>
      <c r="TWT11" s="155"/>
      <c r="TWU11" s="155"/>
      <c r="TWV11" s="155"/>
      <c r="TWW11" s="155"/>
      <c r="TWX11" s="155"/>
      <c r="TWY11" s="155"/>
      <c r="TWZ11" s="155"/>
      <c r="TXA11" s="155"/>
      <c r="TXB11" s="155"/>
      <c r="TXC11" s="155"/>
      <c r="TXD11" s="155"/>
      <c r="TXE11" s="155"/>
      <c r="TXF11" s="155"/>
      <c r="TXG11" s="155"/>
      <c r="TXH11" s="155"/>
      <c r="TXI11" s="155"/>
      <c r="TXJ11" s="155"/>
      <c r="TXK11" s="155"/>
      <c r="TXL11" s="155"/>
      <c r="TXM11" s="155"/>
      <c r="TXN11" s="155"/>
      <c r="TXO11" s="155"/>
      <c r="TXP11" s="155"/>
      <c r="TXQ11" s="155"/>
      <c r="TXR11" s="155"/>
      <c r="TXS11" s="155"/>
      <c r="TXT11" s="155"/>
      <c r="TXU11" s="155"/>
      <c r="TXV11" s="155"/>
      <c r="TXW11" s="155"/>
      <c r="TXX11" s="155"/>
      <c r="TXY11" s="155"/>
      <c r="TXZ11" s="155"/>
      <c r="TYA11" s="155"/>
      <c r="TYB11" s="155"/>
      <c r="TYC11" s="155"/>
      <c r="TYD11" s="155"/>
      <c r="TYE11" s="155"/>
      <c r="TYF11" s="155"/>
      <c r="TYG11" s="155"/>
      <c r="TYH11" s="155"/>
      <c r="TYI11" s="155"/>
      <c r="TYJ11" s="155"/>
      <c r="TYK11" s="155"/>
      <c r="TYL11" s="155"/>
      <c r="TYM11" s="155"/>
      <c r="TYN11" s="155"/>
      <c r="TYO11" s="155"/>
      <c r="TYP11" s="155"/>
      <c r="TYQ11" s="155"/>
      <c r="TYR11" s="155"/>
      <c r="TYS11" s="155"/>
      <c r="TYT11" s="155"/>
      <c r="TYU11" s="155"/>
      <c r="TYV11" s="155"/>
      <c r="TYW11" s="155"/>
      <c r="TYX11" s="155"/>
      <c r="TYY11" s="155"/>
      <c r="TYZ11" s="155"/>
      <c r="TZA11" s="155"/>
      <c r="TZB11" s="155"/>
      <c r="TZC11" s="155"/>
      <c r="TZD11" s="155"/>
      <c r="TZE11" s="155"/>
      <c r="TZF11" s="155"/>
      <c r="TZG11" s="155"/>
      <c r="TZH11" s="155"/>
      <c r="TZI11" s="155"/>
      <c r="TZJ11" s="155"/>
      <c r="TZK11" s="155"/>
      <c r="TZL11" s="155"/>
      <c r="TZM11" s="155"/>
      <c r="TZN11" s="155"/>
      <c r="TZO11" s="155"/>
      <c r="TZP11" s="155"/>
      <c r="TZQ11" s="155"/>
      <c r="TZR11" s="155"/>
      <c r="TZS11" s="155"/>
      <c r="TZT11" s="155"/>
      <c r="TZU11" s="155"/>
      <c r="TZV11" s="155"/>
      <c r="TZW11" s="155"/>
      <c r="TZX11" s="155"/>
      <c r="TZY11" s="155"/>
      <c r="TZZ11" s="155"/>
      <c r="UAA11" s="155"/>
      <c r="UAB11" s="155"/>
      <c r="UAC11" s="155"/>
      <c r="UAD11" s="155"/>
      <c r="UAE11" s="155"/>
      <c r="UAF11" s="155"/>
      <c r="UAG11" s="155"/>
      <c r="UAH11" s="155"/>
      <c r="UAI11" s="155"/>
      <c r="UAJ11" s="155"/>
      <c r="UAK11" s="155"/>
      <c r="UAL11" s="155"/>
      <c r="UAM11" s="155"/>
      <c r="UAN11" s="155"/>
      <c r="UAO11" s="155"/>
      <c r="UAP11" s="155"/>
      <c r="UAQ11" s="155"/>
      <c r="UAR11" s="155"/>
      <c r="UAS11" s="155"/>
      <c r="UAT11" s="155"/>
      <c r="UAU11" s="155"/>
      <c r="UAV11" s="155"/>
      <c r="UAW11" s="155"/>
      <c r="UAX11" s="155"/>
      <c r="UAY11" s="155"/>
      <c r="UAZ11" s="155"/>
      <c r="UBA11" s="155"/>
      <c r="UBB11" s="155"/>
      <c r="UBC11" s="155"/>
      <c r="UBD11" s="155"/>
      <c r="UBE11" s="155"/>
      <c r="UBF11" s="155"/>
      <c r="UBG11" s="155"/>
      <c r="UBH11" s="155"/>
      <c r="UBI11" s="155"/>
      <c r="UBJ11" s="155"/>
      <c r="UBK11" s="155"/>
      <c r="UBL11" s="155"/>
      <c r="UBM11" s="155"/>
      <c r="UBN11" s="155"/>
      <c r="UBO11" s="155"/>
      <c r="UBP11" s="155"/>
      <c r="UBQ11" s="155"/>
      <c r="UBR11" s="155"/>
      <c r="UBS11" s="155"/>
      <c r="UBT11" s="155"/>
      <c r="UBU11" s="155"/>
      <c r="UBV11" s="155"/>
      <c r="UBW11" s="155"/>
      <c r="UBX11" s="155"/>
      <c r="UBY11" s="155"/>
      <c r="UBZ11" s="155"/>
      <c r="UCA11" s="155"/>
      <c r="UCB11" s="155"/>
      <c r="UCC11" s="155"/>
      <c r="UCD11" s="155"/>
      <c r="UCE11" s="155"/>
      <c r="UCF11" s="155"/>
      <c r="UCG11" s="155"/>
      <c r="UCH11" s="155"/>
      <c r="UCI11" s="155"/>
      <c r="UCJ11" s="155"/>
      <c r="UCK11" s="155"/>
      <c r="UCL11" s="155"/>
      <c r="UCM11" s="155"/>
      <c r="UCN11" s="155"/>
      <c r="UCO11" s="155"/>
      <c r="UCP11" s="155"/>
      <c r="UCQ11" s="155"/>
      <c r="UCR11" s="155"/>
      <c r="UCS11" s="155"/>
      <c r="UCT11" s="155"/>
      <c r="UCU11" s="155"/>
      <c r="UCV11" s="155"/>
      <c r="UCW11" s="155"/>
      <c r="UCX11" s="155"/>
      <c r="UCY11" s="155"/>
      <c r="UCZ11" s="155"/>
      <c r="UDA11" s="155"/>
      <c r="UDB11" s="155"/>
      <c r="UDC11" s="155"/>
      <c r="UDD11" s="155"/>
      <c r="UDE11" s="155"/>
      <c r="UDF11" s="155"/>
      <c r="UDG11" s="155"/>
      <c r="UDH11" s="155"/>
      <c r="UDI11" s="155"/>
      <c r="UDJ11" s="155"/>
      <c r="UDK11" s="155"/>
      <c r="UDL11" s="155"/>
      <c r="UDM11" s="155"/>
      <c r="UDN11" s="155"/>
      <c r="UDO11" s="155"/>
      <c r="UDP11" s="155"/>
      <c r="UDQ11" s="155"/>
      <c r="UDR11" s="155"/>
      <c r="UDS11" s="155"/>
      <c r="UDT11" s="155"/>
      <c r="UDU11" s="155"/>
      <c r="UDV11" s="155"/>
      <c r="UDW11" s="155"/>
      <c r="UDX11" s="155"/>
      <c r="UDY11" s="155"/>
      <c r="UDZ11" s="155"/>
      <c r="UEA11" s="155"/>
      <c r="UEB11" s="155"/>
      <c r="UEC11" s="155"/>
      <c r="UED11" s="155"/>
      <c r="UEE11" s="155"/>
      <c r="UEF11" s="155"/>
      <c r="UEG11" s="155"/>
      <c r="UEH11" s="155"/>
      <c r="UEI11" s="155"/>
      <c r="UEJ11" s="155"/>
      <c r="UEK11" s="155"/>
      <c r="UEL11" s="155"/>
      <c r="UEM11" s="155"/>
      <c r="UEN11" s="155"/>
      <c r="UEO11" s="155"/>
      <c r="UEP11" s="155"/>
      <c r="UEQ11" s="155"/>
      <c r="UER11" s="155"/>
      <c r="UES11" s="155"/>
      <c r="UET11" s="155"/>
      <c r="UEU11" s="155"/>
      <c r="UEV11" s="155"/>
      <c r="UEW11" s="155"/>
      <c r="UEX11" s="155"/>
      <c r="UEY11" s="155"/>
      <c r="UEZ11" s="155"/>
      <c r="UFA11" s="155"/>
      <c r="UFB11" s="155"/>
      <c r="UFC11" s="155"/>
      <c r="UFD11" s="155"/>
      <c r="UFE11" s="155"/>
      <c r="UFF11" s="155"/>
      <c r="UFG11" s="155"/>
      <c r="UFH11" s="155"/>
      <c r="UFI11" s="155"/>
      <c r="UFJ11" s="155"/>
      <c r="UFK11" s="155"/>
      <c r="UFL11" s="155"/>
      <c r="UFM11" s="155"/>
      <c r="UFN11" s="155"/>
      <c r="UFO11" s="155"/>
      <c r="UFP11" s="155"/>
      <c r="UFQ11" s="155"/>
      <c r="UFR11" s="155"/>
      <c r="UFS11" s="155"/>
      <c r="UFT11" s="155"/>
      <c r="UFU11" s="155"/>
      <c r="UFV11" s="155"/>
      <c r="UFW11" s="155"/>
      <c r="UFX11" s="155"/>
      <c r="UFY11" s="155"/>
      <c r="UFZ11" s="155"/>
      <c r="UGA11" s="155"/>
      <c r="UGB11" s="155"/>
      <c r="UGC11" s="155"/>
      <c r="UGD11" s="155"/>
      <c r="UGE11" s="155"/>
      <c r="UGF11" s="155"/>
      <c r="UGG11" s="155"/>
      <c r="UGH11" s="155"/>
      <c r="UGI11" s="155"/>
      <c r="UGJ11" s="155"/>
      <c r="UGK11" s="155"/>
      <c r="UGL11" s="155"/>
      <c r="UGM11" s="155"/>
      <c r="UGN11" s="155"/>
      <c r="UGO11" s="155"/>
      <c r="UGP11" s="155"/>
      <c r="UGQ11" s="155"/>
      <c r="UGR11" s="155"/>
      <c r="UGS11" s="155"/>
      <c r="UGT11" s="155"/>
      <c r="UGU11" s="155"/>
      <c r="UGV11" s="155"/>
      <c r="UGW11" s="155"/>
      <c r="UGX11" s="155"/>
      <c r="UGY11" s="155"/>
      <c r="UGZ11" s="155"/>
      <c r="UHA11" s="155"/>
      <c r="UHB11" s="155"/>
      <c r="UHC11" s="155"/>
      <c r="UHD11" s="155"/>
      <c r="UHE11" s="155"/>
      <c r="UHF11" s="155"/>
      <c r="UHG11" s="155"/>
      <c r="UHH11" s="155"/>
      <c r="UHI11" s="155"/>
      <c r="UHJ11" s="155"/>
      <c r="UHK11" s="155"/>
      <c r="UHL11" s="155"/>
      <c r="UHM11" s="155"/>
      <c r="UHN11" s="155"/>
      <c r="UHO11" s="155"/>
      <c r="UHP11" s="155"/>
      <c r="UHQ11" s="155"/>
      <c r="UHR11" s="155"/>
      <c r="UHS11" s="155"/>
      <c r="UHT11" s="155"/>
      <c r="UHU11" s="155"/>
      <c r="UHV11" s="155"/>
      <c r="UHW11" s="155"/>
      <c r="UHX11" s="155"/>
      <c r="UHY11" s="155"/>
      <c r="UHZ11" s="155"/>
      <c r="UIA11" s="155"/>
      <c r="UIB11" s="155"/>
      <c r="UIC11" s="155"/>
      <c r="UID11" s="155"/>
      <c r="UIE11" s="155"/>
      <c r="UIF11" s="155"/>
      <c r="UIG11" s="155"/>
      <c r="UIH11" s="155"/>
      <c r="UII11" s="155"/>
      <c r="UIJ11" s="155"/>
      <c r="UIK11" s="155"/>
      <c r="UIL11" s="155"/>
      <c r="UIM11" s="155"/>
      <c r="UIN11" s="155"/>
      <c r="UIO11" s="155"/>
      <c r="UIP11" s="155"/>
      <c r="UIQ11" s="155"/>
      <c r="UIR11" s="155"/>
      <c r="UIS11" s="155"/>
      <c r="UIT11" s="155"/>
      <c r="UIU11" s="155"/>
      <c r="UIV11" s="155"/>
      <c r="UIW11" s="155"/>
      <c r="UIX11" s="155"/>
      <c r="UIY11" s="155"/>
      <c r="UIZ11" s="155"/>
      <c r="UJA11" s="155"/>
      <c r="UJB11" s="155"/>
      <c r="UJC11" s="155"/>
      <c r="UJD11" s="155"/>
      <c r="UJE11" s="155"/>
      <c r="UJF11" s="155"/>
      <c r="UJG11" s="155"/>
      <c r="UJH11" s="155"/>
      <c r="UJI11" s="155"/>
      <c r="UJJ11" s="155"/>
      <c r="UJK11" s="155"/>
      <c r="UJL11" s="155"/>
      <c r="UJM11" s="155"/>
      <c r="UJN11" s="155"/>
      <c r="UJO11" s="155"/>
      <c r="UJP11" s="155"/>
      <c r="UJQ11" s="155"/>
      <c r="UJR11" s="155"/>
      <c r="UJS11" s="155"/>
      <c r="UJT11" s="155"/>
      <c r="UJU11" s="155"/>
      <c r="UJV11" s="155"/>
      <c r="UJW11" s="155"/>
      <c r="UJX11" s="155"/>
      <c r="UJY11" s="155"/>
      <c r="UJZ11" s="155"/>
      <c r="UKA11" s="155"/>
      <c r="UKB11" s="155"/>
      <c r="UKC11" s="155"/>
      <c r="UKD11" s="155"/>
      <c r="UKE11" s="155"/>
      <c r="UKF11" s="155"/>
      <c r="UKG11" s="155"/>
      <c r="UKH11" s="155"/>
      <c r="UKI11" s="155"/>
      <c r="UKJ11" s="155"/>
      <c r="UKK11" s="155"/>
      <c r="UKL11" s="155"/>
      <c r="UKM11" s="155"/>
      <c r="UKN11" s="155"/>
      <c r="UKO11" s="155"/>
      <c r="UKP11" s="155"/>
      <c r="UKQ11" s="155"/>
      <c r="UKR11" s="155"/>
      <c r="UKS11" s="155"/>
      <c r="UKT11" s="155"/>
      <c r="UKU11" s="155"/>
      <c r="UKV11" s="155"/>
      <c r="UKW11" s="155"/>
      <c r="UKX11" s="155"/>
      <c r="UKY11" s="155"/>
      <c r="UKZ11" s="155"/>
      <c r="ULA11" s="155"/>
      <c r="ULB11" s="155"/>
      <c r="ULC11" s="155"/>
      <c r="ULD11" s="155"/>
      <c r="ULE11" s="155"/>
      <c r="ULF11" s="155"/>
      <c r="ULG11" s="155"/>
      <c r="ULH11" s="155"/>
      <c r="ULI11" s="155"/>
      <c r="ULJ11" s="155"/>
      <c r="ULK11" s="155"/>
      <c r="ULL11" s="155"/>
      <c r="ULM11" s="155"/>
      <c r="ULN11" s="155"/>
      <c r="ULO11" s="155"/>
      <c r="ULP11" s="155"/>
      <c r="ULQ11" s="155"/>
      <c r="ULR11" s="155"/>
      <c r="ULS11" s="155"/>
      <c r="ULT11" s="155"/>
      <c r="ULU11" s="155"/>
      <c r="ULV11" s="155"/>
      <c r="ULW11" s="155"/>
      <c r="ULX11" s="155"/>
      <c r="ULY11" s="155"/>
      <c r="ULZ11" s="155"/>
      <c r="UMA11" s="155"/>
      <c r="UMB11" s="155"/>
      <c r="UMC11" s="155"/>
      <c r="UMD11" s="155"/>
      <c r="UME11" s="155"/>
      <c r="UMF11" s="155"/>
      <c r="UMG11" s="155"/>
      <c r="UMH11" s="155"/>
      <c r="UMI11" s="155"/>
      <c r="UMJ11" s="155"/>
      <c r="UMK11" s="155"/>
      <c r="UML11" s="155"/>
      <c r="UMM11" s="155"/>
      <c r="UMN11" s="155"/>
      <c r="UMO11" s="155"/>
      <c r="UMP11" s="155"/>
      <c r="UMQ11" s="155"/>
      <c r="UMR11" s="155"/>
      <c r="UMS11" s="155"/>
      <c r="UMT11" s="155"/>
      <c r="UMU11" s="155"/>
      <c r="UMV11" s="155"/>
      <c r="UMW11" s="155"/>
      <c r="UMX11" s="155"/>
      <c r="UMY11" s="155"/>
      <c r="UMZ11" s="155"/>
      <c r="UNA11" s="155"/>
      <c r="UNB11" s="155"/>
      <c r="UNC11" s="155"/>
      <c r="UND11" s="155"/>
      <c r="UNE11" s="155"/>
      <c r="UNF11" s="155"/>
      <c r="UNG11" s="155"/>
      <c r="UNH11" s="155"/>
      <c r="UNI11" s="155"/>
      <c r="UNJ11" s="155"/>
      <c r="UNK11" s="155"/>
      <c r="UNL11" s="155"/>
      <c r="UNM11" s="155"/>
      <c r="UNN11" s="155"/>
      <c r="UNO11" s="155"/>
      <c r="UNP11" s="155"/>
      <c r="UNQ11" s="155"/>
      <c r="UNR11" s="155"/>
      <c r="UNS11" s="155"/>
      <c r="UNT11" s="155"/>
      <c r="UNU11" s="155"/>
      <c r="UNV11" s="155"/>
      <c r="UNW11" s="155"/>
      <c r="UNX11" s="155"/>
      <c r="UNY11" s="155"/>
      <c r="UNZ11" s="155"/>
      <c r="UOA11" s="155"/>
      <c r="UOB11" s="155"/>
      <c r="UOC11" s="155"/>
      <c r="UOD11" s="155"/>
      <c r="UOE11" s="155"/>
      <c r="UOF11" s="155"/>
      <c r="UOG11" s="155"/>
      <c r="UOH11" s="155"/>
      <c r="UOI11" s="155"/>
      <c r="UOJ11" s="155"/>
      <c r="UOK11" s="155"/>
      <c r="UOL11" s="155"/>
      <c r="UOM11" s="155"/>
      <c r="UON11" s="155"/>
      <c r="UOO11" s="155"/>
      <c r="UOP11" s="155"/>
      <c r="UOQ11" s="155"/>
      <c r="UOR11" s="155"/>
      <c r="UOS11" s="155"/>
      <c r="UOT11" s="155"/>
      <c r="UOU11" s="155"/>
      <c r="UOV11" s="155"/>
      <c r="UOW11" s="155"/>
      <c r="UOX11" s="155"/>
      <c r="UOY11" s="155"/>
      <c r="UOZ11" s="155"/>
      <c r="UPA11" s="155"/>
      <c r="UPB11" s="155"/>
      <c r="UPC11" s="155"/>
      <c r="UPD11" s="155"/>
      <c r="UPE11" s="155"/>
      <c r="UPF11" s="155"/>
      <c r="UPG11" s="155"/>
      <c r="UPH11" s="155"/>
      <c r="UPI11" s="155"/>
      <c r="UPJ11" s="155"/>
      <c r="UPK11" s="155"/>
      <c r="UPL11" s="155"/>
      <c r="UPM11" s="155"/>
      <c r="UPN11" s="155"/>
      <c r="UPO11" s="155"/>
      <c r="UPP11" s="155"/>
      <c r="UPQ11" s="155"/>
      <c r="UPR11" s="155"/>
      <c r="UPS11" s="155"/>
      <c r="UPT11" s="155"/>
      <c r="UPU11" s="155"/>
      <c r="UPV11" s="155"/>
      <c r="UPW11" s="155"/>
      <c r="UPX11" s="155"/>
      <c r="UPY11" s="155"/>
      <c r="UPZ11" s="155"/>
      <c r="UQA11" s="155"/>
      <c r="UQB11" s="155"/>
      <c r="UQC11" s="155"/>
      <c r="UQD11" s="155"/>
      <c r="UQE11" s="155"/>
      <c r="UQF11" s="155"/>
      <c r="UQG11" s="155"/>
      <c r="UQH11" s="155"/>
      <c r="UQI11" s="155"/>
      <c r="UQJ11" s="155"/>
      <c r="UQK11" s="155"/>
      <c r="UQL11" s="155"/>
      <c r="UQM11" s="155"/>
      <c r="UQN11" s="155"/>
      <c r="UQO11" s="155"/>
      <c r="UQP11" s="155"/>
      <c r="UQQ11" s="155"/>
      <c r="UQR11" s="155"/>
      <c r="UQS11" s="155"/>
      <c r="UQT11" s="155"/>
      <c r="UQU11" s="155"/>
      <c r="UQV11" s="155"/>
      <c r="UQW11" s="155"/>
      <c r="UQX11" s="155"/>
      <c r="UQY11" s="155"/>
      <c r="UQZ11" s="155"/>
      <c r="URA11" s="155"/>
      <c r="URB11" s="155"/>
      <c r="URC11" s="155"/>
      <c r="URD11" s="155"/>
      <c r="URE11" s="155"/>
      <c r="URF11" s="155"/>
      <c r="URG11" s="155"/>
      <c r="URH11" s="155"/>
      <c r="URI11" s="155"/>
      <c r="URJ11" s="155"/>
      <c r="URK11" s="155"/>
      <c r="URL11" s="155"/>
      <c r="URM11" s="155"/>
      <c r="URN11" s="155"/>
      <c r="URO11" s="155"/>
      <c r="URP11" s="155"/>
      <c r="URQ11" s="155"/>
      <c r="URR11" s="155"/>
      <c r="URS11" s="155"/>
      <c r="URT11" s="155"/>
      <c r="URU11" s="155"/>
      <c r="URV11" s="155"/>
      <c r="URW11" s="155"/>
      <c r="URX11" s="155"/>
      <c r="URY11" s="155"/>
      <c r="URZ11" s="155"/>
      <c r="USA11" s="155"/>
      <c r="USB11" s="155"/>
      <c r="USC11" s="155"/>
      <c r="USD11" s="155"/>
      <c r="USE11" s="155"/>
      <c r="USF11" s="155"/>
      <c r="USG11" s="155"/>
      <c r="USH11" s="155"/>
      <c r="USI11" s="155"/>
      <c r="USJ11" s="155"/>
      <c r="USK11" s="155"/>
      <c r="USL11" s="155"/>
      <c r="USM11" s="155"/>
      <c r="USN11" s="155"/>
      <c r="USO11" s="155"/>
      <c r="USP11" s="155"/>
      <c r="USQ11" s="155"/>
      <c r="USR11" s="155"/>
      <c r="USS11" s="155"/>
      <c r="UST11" s="155"/>
      <c r="USU11" s="155"/>
      <c r="USV11" s="155"/>
      <c r="USW11" s="155"/>
      <c r="USX11" s="155"/>
      <c r="USY11" s="155"/>
      <c r="USZ11" s="155"/>
      <c r="UTA11" s="155"/>
      <c r="UTB11" s="155"/>
      <c r="UTC11" s="155"/>
      <c r="UTD11" s="155"/>
      <c r="UTE11" s="155"/>
      <c r="UTF11" s="155"/>
      <c r="UTG11" s="155"/>
      <c r="UTH11" s="155"/>
      <c r="UTI11" s="155"/>
      <c r="UTJ11" s="155"/>
      <c r="UTK11" s="155"/>
      <c r="UTL11" s="155"/>
      <c r="UTM11" s="155"/>
      <c r="UTN11" s="155"/>
      <c r="UTO11" s="155"/>
      <c r="UTP11" s="155"/>
      <c r="UTQ11" s="155"/>
      <c r="UTR11" s="155"/>
      <c r="UTS11" s="155"/>
      <c r="UTT11" s="155"/>
      <c r="UTU11" s="155"/>
      <c r="UTV11" s="155"/>
      <c r="UTW11" s="155"/>
      <c r="UTX11" s="155"/>
      <c r="UTY11" s="155"/>
      <c r="UTZ11" s="155"/>
      <c r="UUA11" s="155"/>
      <c r="UUB11" s="155"/>
      <c r="UUC11" s="155"/>
      <c r="UUD11" s="155"/>
      <c r="UUE11" s="155"/>
      <c r="UUF11" s="155"/>
      <c r="UUG11" s="155"/>
      <c r="UUH11" s="155"/>
      <c r="UUI11" s="155"/>
      <c r="UUJ11" s="155"/>
      <c r="UUK11" s="155"/>
      <c r="UUL11" s="155"/>
      <c r="UUM11" s="155"/>
      <c r="UUN11" s="155"/>
      <c r="UUO11" s="155"/>
      <c r="UUP11" s="155"/>
      <c r="UUQ11" s="155"/>
      <c r="UUR11" s="155"/>
      <c r="UUS11" s="155"/>
      <c r="UUT11" s="155"/>
      <c r="UUU11" s="155"/>
      <c r="UUV11" s="155"/>
      <c r="UUW11" s="155"/>
      <c r="UUX11" s="155"/>
      <c r="UUY11" s="155"/>
      <c r="UUZ11" s="155"/>
      <c r="UVA11" s="155"/>
      <c r="UVB11" s="155"/>
      <c r="UVC11" s="155"/>
      <c r="UVD11" s="155"/>
      <c r="UVE11" s="155"/>
      <c r="UVF11" s="155"/>
      <c r="UVG11" s="155"/>
      <c r="UVH11" s="155"/>
      <c r="UVI11" s="155"/>
      <c r="UVJ11" s="155"/>
      <c r="UVK11" s="155"/>
      <c r="UVL11" s="155"/>
      <c r="UVM11" s="155"/>
      <c r="UVN11" s="155"/>
      <c r="UVO11" s="155"/>
      <c r="UVP11" s="155"/>
      <c r="UVQ11" s="155"/>
      <c r="UVR11" s="155"/>
      <c r="UVS11" s="155"/>
      <c r="UVT11" s="155"/>
      <c r="UVU11" s="155"/>
      <c r="UVV11" s="155"/>
      <c r="UVW11" s="155"/>
      <c r="UVX11" s="155"/>
      <c r="UVY11" s="155"/>
      <c r="UVZ11" s="155"/>
      <c r="UWA11" s="155"/>
      <c r="UWB11" s="155"/>
      <c r="UWC11" s="155"/>
      <c r="UWD11" s="155"/>
      <c r="UWE11" s="155"/>
      <c r="UWF11" s="155"/>
      <c r="UWG11" s="155"/>
      <c r="UWH11" s="155"/>
      <c r="UWI11" s="155"/>
      <c r="UWJ11" s="155"/>
      <c r="UWK11" s="155"/>
      <c r="UWL11" s="155"/>
      <c r="UWM11" s="155"/>
      <c r="UWN11" s="155"/>
      <c r="UWO11" s="155"/>
      <c r="UWP11" s="155"/>
      <c r="UWQ11" s="155"/>
      <c r="UWR11" s="155"/>
      <c r="UWS11" s="155"/>
      <c r="UWT11" s="155"/>
      <c r="UWU11" s="155"/>
      <c r="UWV11" s="155"/>
      <c r="UWW11" s="155"/>
      <c r="UWX11" s="155"/>
      <c r="UWY11" s="155"/>
      <c r="UWZ11" s="155"/>
      <c r="UXA11" s="155"/>
      <c r="UXB11" s="155"/>
      <c r="UXC11" s="155"/>
      <c r="UXD11" s="155"/>
      <c r="UXE11" s="155"/>
      <c r="UXF11" s="155"/>
      <c r="UXG11" s="155"/>
      <c r="UXH11" s="155"/>
      <c r="UXI11" s="155"/>
      <c r="UXJ11" s="155"/>
      <c r="UXK11" s="155"/>
      <c r="UXL11" s="155"/>
      <c r="UXM11" s="155"/>
      <c r="UXN11" s="155"/>
      <c r="UXO11" s="155"/>
      <c r="UXP11" s="155"/>
      <c r="UXQ11" s="155"/>
      <c r="UXR11" s="155"/>
      <c r="UXS11" s="155"/>
      <c r="UXT11" s="155"/>
      <c r="UXU11" s="155"/>
      <c r="UXV11" s="155"/>
      <c r="UXW11" s="155"/>
      <c r="UXX11" s="155"/>
      <c r="UXY11" s="155"/>
      <c r="UXZ11" s="155"/>
      <c r="UYA11" s="155"/>
      <c r="UYB11" s="155"/>
      <c r="UYC11" s="155"/>
      <c r="UYD11" s="155"/>
      <c r="UYE11" s="155"/>
      <c r="UYF11" s="155"/>
      <c r="UYG11" s="155"/>
      <c r="UYH11" s="155"/>
      <c r="UYI11" s="155"/>
      <c r="UYJ11" s="155"/>
      <c r="UYK11" s="155"/>
      <c r="UYL11" s="155"/>
      <c r="UYM11" s="155"/>
      <c r="UYN11" s="155"/>
      <c r="UYO11" s="155"/>
      <c r="UYP11" s="155"/>
      <c r="UYQ11" s="155"/>
      <c r="UYR11" s="155"/>
      <c r="UYS11" s="155"/>
      <c r="UYT11" s="155"/>
      <c r="UYU11" s="155"/>
      <c r="UYV11" s="155"/>
      <c r="UYW11" s="155"/>
      <c r="UYX11" s="155"/>
      <c r="UYY11" s="155"/>
      <c r="UYZ11" s="155"/>
      <c r="UZA11" s="155"/>
      <c r="UZB11" s="155"/>
      <c r="UZC11" s="155"/>
      <c r="UZD11" s="155"/>
      <c r="UZE11" s="155"/>
      <c r="UZF11" s="155"/>
      <c r="UZG11" s="155"/>
      <c r="UZH11" s="155"/>
      <c r="UZI11" s="155"/>
      <c r="UZJ11" s="155"/>
      <c r="UZK11" s="155"/>
      <c r="UZL11" s="155"/>
      <c r="UZM11" s="155"/>
      <c r="UZN11" s="155"/>
      <c r="UZO11" s="155"/>
      <c r="UZP11" s="155"/>
      <c r="UZQ11" s="155"/>
      <c r="UZR11" s="155"/>
      <c r="UZS11" s="155"/>
      <c r="UZT11" s="155"/>
      <c r="UZU11" s="155"/>
      <c r="UZV11" s="155"/>
      <c r="UZW11" s="155"/>
      <c r="UZX11" s="155"/>
      <c r="UZY11" s="155"/>
      <c r="UZZ11" s="155"/>
      <c r="VAA11" s="155"/>
      <c r="VAB11" s="155"/>
      <c r="VAC11" s="155"/>
      <c r="VAD11" s="155"/>
      <c r="VAE11" s="155"/>
      <c r="VAF11" s="155"/>
      <c r="VAG11" s="155"/>
      <c r="VAH11" s="155"/>
      <c r="VAI11" s="155"/>
      <c r="VAJ11" s="155"/>
      <c r="VAK11" s="155"/>
      <c r="VAL11" s="155"/>
      <c r="VAM11" s="155"/>
      <c r="VAN11" s="155"/>
      <c r="VAO11" s="155"/>
      <c r="VAP11" s="155"/>
      <c r="VAQ11" s="155"/>
      <c r="VAR11" s="155"/>
      <c r="VAS11" s="155"/>
      <c r="VAT11" s="155"/>
      <c r="VAU11" s="155"/>
      <c r="VAV11" s="155"/>
      <c r="VAW11" s="155"/>
      <c r="VAX11" s="155"/>
      <c r="VAY11" s="155"/>
      <c r="VAZ11" s="155"/>
      <c r="VBA11" s="155"/>
      <c r="VBB11" s="155"/>
      <c r="VBC11" s="155"/>
      <c r="VBD11" s="155"/>
      <c r="VBE11" s="155"/>
      <c r="VBF11" s="155"/>
      <c r="VBG11" s="155"/>
      <c r="VBH11" s="155"/>
      <c r="VBI11" s="155"/>
      <c r="VBJ11" s="155"/>
      <c r="VBK11" s="155"/>
      <c r="VBL11" s="155"/>
      <c r="VBM11" s="155"/>
      <c r="VBN11" s="155"/>
      <c r="VBO11" s="155"/>
      <c r="VBP11" s="155"/>
      <c r="VBQ11" s="155"/>
      <c r="VBR11" s="155"/>
      <c r="VBS11" s="155"/>
      <c r="VBT11" s="155"/>
      <c r="VBU11" s="155"/>
      <c r="VBV11" s="155"/>
      <c r="VBW11" s="155"/>
      <c r="VBX11" s="155"/>
      <c r="VBY11" s="155"/>
      <c r="VBZ11" s="155"/>
      <c r="VCA11" s="155"/>
      <c r="VCB11" s="155"/>
      <c r="VCC11" s="155"/>
      <c r="VCD11" s="155"/>
      <c r="VCE11" s="155"/>
      <c r="VCF11" s="155"/>
      <c r="VCG11" s="155"/>
      <c r="VCH11" s="155"/>
      <c r="VCI11" s="155"/>
      <c r="VCJ11" s="155"/>
      <c r="VCK11" s="155"/>
      <c r="VCL11" s="155"/>
      <c r="VCM11" s="155"/>
      <c r="VCN11" s="155"/>
      <c r="VCO11" s="155"/>
      <c r="VCP11" s="155"/>
      <c r="VCQ11" s="155"/>
      <c r="VCR11" s="155"/>
      <c r="VCS11" s="155"/>
      <c r="VCT11" s="155"/>
      <c r="VCU11" s="155"/>
      <c r="VCV11" s="155"/>
      <c r="VCW11" s="155"/>
      <c r="VCX11" s="155"/>
      <c r="VCY11" s="155"/>
      <c r="VCZ11" s="155"/>
      <c r="VDA11" s="155"/>
      <c r="VDB11" s="155"/>
      <c r="VDC11" s="155"/>
      <c r="VDD11" s="155"/>
      <c r="VDE11" s="155"/>
      <c r="VDF11" s="155"/>
      <c r="VDG11" s="155"/>
      <c r="VDH11" s="155"/>
      <c r="VDI11" s="155"/>
      <c r="VDJ11" s="155"/>
      <c r="VDK11" s="155"/>
      <c r="VDL11" s="155"/>
      <c r="VDM11" s="155"/>
      <c r="VDN11" s="155"/>
      <c r="VDO11" s="155"/>
      <c r="VDP11" s="155"/>
      <c r="VDQ11" s="155"/>
      <c r="VDR11" s="155"/>
      <c r="VDS11" s="155"/>
      <c r="VDT11" s="155"/>
      <c r="VDU11" s="155"/>
      <c r="VDV11" s="155"/>
      <c r="VDW11" s="155"/>
      <c r="VDX11" s="155"/>
      <c r="VDY11" s="155"/>
      <c r="VDZ11" s="155"/>
      <c r="VEA11" s="155"/>
      <c r="VEB11" s="155"/>
      <c r="VEC11" s="155"/>
      <c r="VED11" s="155"/>
      <c r="VEE11" s="155"/>
      <c r="VEF11" s="155"/>
      <c r="VEG11" s="155"/>
      <c r="VEH11" s="155"/>
      <c r="VEI11" s="155"/>
      <c r="VEJ11" s="155"/>
      <c r="VEK11" s="155"/>
      <c r="VEL11" s="155"/>
      <c r="VEM11" s="155"/>
      <c r="VEN11" s="155"/>
      <c r="VEO11" s="155"/>
      <c r="VEP11" s="155"/>
      <c r="VEQ11" s="155"/>
      <c r="VER11" s="155"/>
      <c r="VES11" s="155"/>
      <c r="VET11" s="155"/>
      <c r="VEU11" s="155"/>
      <c r="VEV11" s="155"/>
      <c r="VEW11" s="155"/>
      <c r="VEX11" s="155"/>
      <c r="VEY11" s="155"/>
      <c r="VEZ11" s="155"/>
      <c r="VFA11" s="155"/>
      <c r="VFB11" s="155"/>
      <c r="VFC11" s="155"/>
      <c r="VFD11" s="155"/>
      <c r="VFE11" s="155"/>
      <c r="VFF11" s="155"/>
      <c r="VFG11" s="155"/>
      <c r="VFH11" s="155"/>
      <c r="VFI11" s="155"/>
      <c r="VFJ11" s="155"/>
      <c r="VFK11" s="155"/>
      <c r="VFL11" s="155"/>
      <c r="VFM11" s="155"/>
      <c r="VFN11" s="155"/>
      <c r="VFO11" s="155"/>
      <c r="VFP11" s="155"/>
      <c r="VFQ11" s="155"/>
      <c r="VFR11" s="155"/>
      <c r="VFS11" s="155"/>
      <c r="VFT11" s="155"/>
      <c r="VFU11" s="155"/>
      <c r="VFV11" s="155"/>
      <c r="VFW11" s="155"/>
      <c r="VFX11" s="155"/>
      <c r="VFY11" s="155"/>
      <c r="VFZ11" s="155"/>
      <c r="VGA11" s="155"/>
      <c r="VGB11" s="155"/>
      <c r="VGC11" s="155"/>
      <c r="VGD11" s="155"/>
      <c r="VGE11" s="155"/>
      <c r="VGF11" s="155"/>
      <c r="VGG11" s="155"/>
      <c r="VGH11" s="155"/>
      <c r="VGI11" s="155"/>
      <c r="VGJ11" s="155"/>
      <c r="VGK11" s="155"/>
      <c r="VGL11" s="155"/>
      <c r="VGM11" s="155"/>
      <c r="VGN11" s="155"/>
      <c r="VGO11" s="155"/>
      <c r="VGP11" s="155"/>
      <c r="VGQ11" s="155"/>
      <c r="VGR11" s="155"/>
      <c r="VGS11" s="155"/>
      <c r="VGT11" s="155"/>
      <c r="VGU11" s="155"/>
      <c r="VGV11" s="155"/>
      <c r="VGW11" s="155"/>
      <c r="VGX11" s="155"/>
      <c r="VGY11" s="155"/>
      <c r="VGZ11" s="155"/>
      <c r="VHA11" s="155"/>
      <c r="VHB11" s="155"/>
      <c r="VHC11" s="155"/>
      <c r="VHD11" s="155"/>
      <c r="VHE11" s="155"/>
      <c r="VHF11" s="155"/>
      <c r="VHG11" s="155"/>
      <c r="VHH11" s="155"/>
      <c r="VHI11" s="155"/>
      <c r="VHJ11" s="155"/>
      <c r="VHK11" s="155"/>
      <c r="VHL11" s="155"/>
      <c r="VHM11" s="155"/>
      <c r="VHN11" s="155"/>
      <c r="VHO11" s="155"/>
      <c r="VHP11" s="155"/>
      <c r="VHQ11" s="155"/>
      <c r="VHR11" s="155"/>
      <c r="VHS11" s="155"/>
      <c r="VHT11" s="155"/>
      <c r="VHU11" s="155"/>
      <c r="VHV11" s="155"/>
      <c r="VHW11" s="155"/>
      <c r="VHX11" s="155"/>
      <c r="VHY11" s="155"/>
      <c r="VHZ11" s="155"/>
      <c r="VIA11" s="155"/>
      <c r="VIB11" s="155"/>
      <c r="VIC11" s="155"/>
      <c r="VID11" s="155"/>
      <c r="VIE11" s="155"/>
      <c r="VIF11" s="155"/>
      <c r="VIG11" s="155"/>
      <c r="VIH11" s="155"/>
      <c r="VII11" s="155"/>
      <c r="VIJ11" s="155"/>
      <c r="VIK11" s="155"/>
      <c r="VIL11" s="155"/>
      <c r="VIM11" s="155"/>
      <c r="VIN11" s="155"/>
      <c r="VIO11" s="155"/>
      <c r="VIP11" s="155"/>
      <c r="VIQ11" s="155"/>
      <c r="VIR11" s="155"/>
      <c r="VIS11" s="155"/>
      <c r="VIT11" s="155"/>
      <c r="VIU11" s="155"/>
      <c r="VIV11" s="155"/>
      <c r="VIW11" s="155"/>
      <c r="VIX11" s="155"/>
      <c r="VIY11" s="155"/>
      <c r="VIZ11" s="155"/>
      <c r="VJA11" s="155"/>
      <c r="VJB11" s="155"/>
      <c r="VJC11" s="155"/>
      <c r="VJD11" s="155"/>
      <c r="VJE11" s="155"/>
      <c r="VJF11" s="155"/>
      <c r="VJG11" s="155"/>
      <c r="VJH11" s="155"/>
      <c r="VJI11" s="155"/>
      <c r="VJJ11" s="155"/>
      <c r="VJK11" s="155"/>
      <c r="VJL11" s="155"/>
      <c r="VJM11" s="155"/>
      <c r="VJN11" s="155"/>
      <c r="VJO11" s="155"/>
      <c r="VJP11" s="155"/>
      <c r="VJQ11" s="155"/>
      <c r="VJR11" s="155"/>
      <c r="VJS11" s="155"/>
      <c r="VJT11" s="155"/>
      <c r="VJU11" s="155"/>
      <c r="VJV11" s="155"/>
      <c r="VJW11" s="155"/>
      <c r="VJX11" s="155"/>
      <c r="VJY11" s="155"/>
      <c r="VJZ11" s="155"/>
      <c r="VKA11" s="155"/>
      <c r="VKB11" s="155"/>
      <c r="VKC11" s="155"/>
      <c r="VKD11" s="155"/>
      <c r="VKE11" s="155"/>
      <c r="VKF11" s="155"/>
      <c r="VKG11" s="155"/>
      <c r="VKH11" s="155"/>
      <c r="VKI11" s="155"/>
      <c r="VKJ11" s="155"/>
      <c r="VKK11" s="155"/>
      <c r="VKL11" s="155"/>
      <c r="VKM11" s="155"/>
      <c r="VKN11" s="155"/>
      <c r="VKO11" s="155"/>
      <c r="VKP11" s="155"/>
      <c r="VKQ11" s="155"/>
      <c r="VKR11" s="155"/>
      <c r="VKS11" s="155"/>
      <c r="VKT11" s="155"/>
      <c r="VKU11" s="155"/>
      <c r="VKV11" s="155"/>
      <c r="VKW11" s="155"/>
      <c r="VKX11" s="155"/>
      <c r="VKY11" s="155"/>
      <c r="VKZ11" s="155"/>
      <c r="VLA11" s="155"/>
      <c r="VLB11" s="155"/>
      <c r="VLC11" s="155"/>
      <c r="VLD11" s="155"/>
      <c r="VLE11" s="155"/>
      <c r="VLF11" s="155"/>
      <c r="VLG11" s="155"/>
      <c r="VLH11" s="155"/>
      <c r="VLI11" s="155"/>
      <c r="VLJ11" s="155"/>
      <c r="VLK11" s="155"/>
      <c r="VLL11" s="155"/>
      <c r="VLM11" s="155"/>
      <c r="VLN11" s="155"/>
      <c r="VLO11" s="155"/>
      <c r="VLP11" s="155"/>
      <c r="VLQ11" s="155"/>
      <c r="VLR11" s="155"/>
      <c r="VLS11" s="155"/>
      <c r="VLT11" s="155"/>
      <c r="VLU11" s="155"/>
      <c r="VLV11" s="155"/>
      <c r="VLW11" s="155"/>
      <c r="VLX11" s="155"/>
      <c r="VLY11" s="155"/>
      <c r="VLZ11" s="155"/>
      <c r="VMA11" s="155"/>
      <c r="VMB11" s="155"/>
      <c r="VMC11" s="155"/>
      <c r="VMD11" s="155"/>
      <c r="VME11" s="155"/>
      <c r="VMF11" s="155"/>
      <c r="VMG11" s="155"/>
      <c r="VMH11" s="155"/>
      <c r="VMI11" s="155"/>
      <c r="VMJ11" s="155"/>
      <c r="VMK11" s="155"/>
      <c r="VML11" s="155"/>
      <c r="VMM11" s="155"/>
      <c r="VMN11" s="155"/>
      <c r="VMO11" s="155"/>
      <c r="VMP11" s="155"/>
      <c r="VMQ11" s="155"/>
      <c r="VMR11" s="155"/>
      <c r="VMS11" s="155"/>
      <c r="VMT11" s="155"/>
      <c r="VMU11" s="155"/>
      <c r="VMV11" s="155"/>
      <c r="VMW11" s="155"/>
      <c r="VMX11" s="155"/>
      <c r="VMY11" s="155"/>
      <c r="VMZ11" s="155"/>
      <c r="VNA11" s="155"/>
      <c r="VNB11" s="155"/>
      <c r="VNC11" s="155"/>
      <c r="VND11" s="155"/>
      <c r="VNE11" s="155"/>
      <c r="VNF11" s="155"/>
      <c r="VNG11" s="155"/>
      <c r="VNH11" s="155"/>
      <c r="VNI11" s="155"/>
      <c r="VNJ11" s="155"/>
      <c r="VNK11" s="155"/>
      <c r="VNL11" s="155"/>
      <c r="VNM11" s="155"/>
      <c r="VNN11" s="155"/>
      <c r="VNO11" s="155"/>
      <c r="VNP11" s="155"/>
      <c r="VNQ11" s="155"/>
      <c r="VNR11" s="155"/>
      <c r="VNS11" s="155"/>
      <c r="VNT11" s="155"/>
      <c r="VNU11" s="155"/>
      <c r="VNV11" s="155"/>
      <c r="VNW11" s="155"/>
      <c r="VNX11" s="155"/>
      <c r="VNY11" s="155"/>
      <c r="VNZ11" s="155"/>
      <c r="VOA11" s="155"/>
      <c r="VOB11" s="155"/>
      <c r="VOC11" s="155"/>
      <c r="VOD11" s="155"/>
      <c r="VOE11" s="155"/>
      <c r="VOF11" s="155"/>
      <c r="VOG11" s="155"/>
      <c r="VOH11" s="155"/>
      <c r="VOI11" s="155"/>
      <c r="VOJ11" s="155"/>
      <c r="VOK11" s="155"/>
      <c r="VOL11" s="155"/>
      <c r="VOM11" s="155"/>
      <c r="VON11" s="155"/>
      <c r="VOO11" s="155"/>
      <c r="VOP11" s="155"/>
      <c r="VOQ11" s="155"/>
      <c r="VOR11" s="155"/>
      <c r="VOS11" s="155"/>
      <c r="VOT11" s="155"/>
      <c r="VOU11" s="155"/>
      <c r="VOV11" s="155"/>
      <c r="VOW11" s="155"/>
      <c r="VOX11" s="155"/>
      <c r="VOY11" s="155"/>
      <c r="VOZ11" s="155"/>
      <c r="VPA11" s="155"/>
      <c r="VPB11" s="155"/>
      <c r="VPC11" s="155"/>
      <c r="VPD11" s="155"/>
      <c r="VPE11" s="155"/>
      <c r="VPF11" s="155"/>
      <c r="VPG11" s="155"/>
      <c r="VPH11" s="155"/>
      <c r="VPI11" s="155"/>
      <c r="VPJ11" s="155"/>
      <c r="VPK11" s="155"/>
      <c r="VPL11" s="155"/>
      <c r="VPM11" s="155"/>
      <c r="VPN11" s="155"/>
      <c r="VPO11" s="155"/>
      <c r="VPP11" s="155"/>
      <c r="VPQ11" s="155"/>
      <c r="VPR11" s="155"/>
      <c r="VPS11" s="155"/>
      <c r="VPT11" s="155"/>
      <c r="VPU11" s="155"/>
      <c r="VPV11" s="155"/>
      <c r="VPW11" s="155"/>
      <c r="VPX11" s="155"/>
      <c r="VPY11" s="155"/>
      <c r="VPZ11" s="155"/>
      <c r="VQA11" s="155"/>
      <c r="VQB11" s="155"/>
      <c r="VQC11" s="155"/>
      <c r="VQD11" s="155"/>
      <c r="VQE11" s="155"/>
      <c r="VQF11" s="155"/>
      <c r="VQG11" s="155"/>
      <c r="VQH11" s="155"/>
      <c r="VQI11" s="155"/>
      <c r="VQJ11" s="155"/>
      <c r="VQK11" s="155"/>
      <c r="VQL11" s="155"/>
      <c r="VQM11" s="155"/>
      <c r="VQN11" s="155"/>
      <c r="VQO11" s="155"/>
      <c r="VQP11" s="155"/>
      <c r="VQQ11" s="155"/>
      <c r="VQR11" s="155"/>
      <c r="VQS11" s="155"/>
      <c r="VQT11" s="155"/>
      <c r="VQU11" s="155"/>
      <c r="VQV11" s="155"/>
      <c r="VQW11" s="155"/>
      <c r="VQX11" s="155"/>
      <c r="VQY11" s="155"/>
      <c r="VQZ11" s="155"/>
      <c r="VRA11" s="155"/>
      <c r="VRB11" s="155"/>
      <c r="VRC11" s="155"/>
      <c r="VRD11" s="155"/>
      <c r="VRE11" s="155"/>
      <c r="VRF11" s="155"/>
      <c r="VRG11" s="155"/>
      <c r="VRH11" s="155"/>
      <c r="VRI11" s="155"/>
      <c r="VRJ11" s="155"/>
      <c r="VRK11" s="155"/>
      <c r="VRL11" s="155"/>
      <c r="VRM11" s="155"/>
      <c r="VRN11" s="155"/>
      <c r="VRO11" s="155"/>
      <c r="VRP11" s="155"/>
      <c r="VRQ11" s="155"/>
      <c r="VRR11" s="155"/>
      <c r="VRS11" s="155"/>
      <c r="VRT11" s="155"/>
      <c r="VRU11" s="155"/>
      <c r="VRV11" s="155"/>
      <c r="VRW11" s="155"/>
      <c r="VRX11" s="155"/>
      <c r="VRY11" s="155"/>
      <c r="VRZ11" s="155"/>
      <c r="VSA11" s="155"/>
      <c r="VSB11" s="155"/>
      <c r="VSC11" s="155"/>
      <c r="VSD11" s="155"/>
      <c r="VSE11" s="155"/>
      <c r="VSF11" s="155"/>
      <c r="VSG11" s="155"/>
      <c r="VSH11" s="155"/>
      <c r="VSI11" s="155"/>
      <c r="VSJ11" s="155"/>
      <c r="VSK11" s="155"/>
      <c r="VSL11" s="155"/>
      <c r="VSM11" s="155"/>
      <c r="VSN11" s="155"/>
      <c r="VSO11" s="155"/>
      <c r="VSP11" s="155"/>
      <c r="VSQ11" s="155"/>
      <c r="VSR11" s="155"/>
      <c r="VSS11" s="155"/>
      <c r="VST11" s="155"/>
      <c r="VSU11" s="155"/>
      <c r="VSV11" s="155"/>
      <c r="VSW11" s="155"/>
      <c r="VSX11" s="155"/>
      <c r="VSY11" s="155"/>
      <c r="VSZ11" s="155"/>
      <c r="VTA11" s="155"/>
      <c r="VTB11" s="155"/>
      <c r="VTC11" s="155"/>
      <c r="VTD11" s="155"/>
      <c r="VTE11" s="155"/>
      <c r="VTF11" s="155"/>
      <c r="VTG11" s="155"/>
      <c r="VTH11" s="155"/>
      <c r="VTI11" s="155"/>
      <c r="VTJ11" s="155"/>
      <c r="VTK11" s="155"/>
      <c r="VTL11" s="155"/>
      <c r="VTM11" s="155"/>
      <c r="VTN11" s="155"/>
      <c r="VTO11" s="155"/>
      <c r="VTP11" s="155"/>
      <c r="VTQ11" s="155"/>
      <c r="VTR11" s="155"/>
      <c r="VTS11" s="155"/>
      <c r="VTT11" s="155"/>
      <c r="VTU11" s="155"/>
      <c r="VTV11" s="155"/>
      <c r="VTW11" s="155"/>
      <c r="VTX11" s="155"/>
      <c r="VTY11" s="155"/>
      <c r="VTZ11" s="155"/>
      <c r="VUA11" s="155"/>
      <c r="VUB11" s="155"/>
      <c r="VUC11" s="155"/>
      <c r="VUD11" s="155"/>
      <c r="VUE11" s="155"/>
      <c r="VUF11" s="155"/>
      <c r="VUG11" s="155"/>
      <c r="VUH11" s="155"/>
      <c r="VUI11" s="155"/>
      <c r="VUJ11" s="155"/>
      <c r="VUK11" s="155"/>
      <c r="VUL11" s="155"/>
      <c r="VUM11" s="155"/>
      <c r="VUN11" s="155"/>
      <c r="VUO11" s="155"/>
      <c r="VUP11" s="155"/>
      <c r="VUQ11" s="155"/>
      <c r="VUR11" s="155"/>
      <c r="VUS11" s="155"/>
      <c r="VUT11" s="155"/>
      <c r="VUU11" s="155"/>
      <c r="VUV11" s="155"/>
      <c r="VUW11" s="155"/>
      <c r="VUX11" s="155"/>
      <c r="VUY11" s="155"/>
      <c r="VUZ11" s="155"/>
      <c r="VVA11" s="155"/>
      <c r="VVB11" s="155"/>
      <c r="VVC11" s="155"/>
      <c r="VVD11" s="155"/>
      <c r="VVE11" s="155"/>
      <c r="VVF11" s="155"/>
      <c r="VVG11" s="155"/>
      <c r="VVH11" s="155"/>
      <c r="VVI11" s="155"/>
      <c r="VVJ11" s="155"/>
      <c r="VVK11" s="155"/>
      <c r="VVL11" s="155"/>
      <c r="VVM11" s="155"/>
      <c r="VVN11" s="155"/>
      <c r="VVO11" s="155"/>
      <c r="VVP11" s="155"/>
      <c r="VVQ11" s="155"/>
      <c r="VVR11" s="155"/>
      <c r="VVS11" s="155"/>
      <c r="VVT11" s="155"/>
      <c r="VVU11" s="155"/>
      <c r="VVV11" s="155"/>
      <c r="VVW11" s="155"/>
      <c r="VVX11" s="155"/>
      <c r="VVY11" s="155"/>
      <c r="VVZ11" s="155"/>
      <c r="VWA11" s="155"/>
      <c r="VWB11" s="155"/>
      <c r="VWC11" s="155"/>
      <c r="VWD11" s="155"/>
      <c r="VWE11" s="155"/>
      <c r="VWF11" s="155"/>
      <c r="VWG11" s="155"/>
      <c r="VWH11" s="155"/>
      <c r="VWI11" s="155"/>
      <c r="VWJ11" s="155"/>
      <c r="VWK11" s="155"/>
      <c r="VWL11" s="155"/>
      <c r="VWM11" s="155"/>
      <c r="VWN11" s="155"/>
      <c r="VWO11" s="155"/>
      <c r="VWP11" s="155"/>
      <c r="VWQ11" s="155"/>
      <c r="VWR11" s="155"/>
      <c r="VWS11" s="155"/>
      <c r="VWT11" s="155"/>
      <c r="VWU11" s="155"/>
      <c r="VWV11" s="155"/>
      <c r="VWW11" s="155"/>
      <c r="VWX11" s="155"/>
      <c r="VWY11" s="155"/>
      <c r="VWZ11" s="155"/>
      <c r="VXA11" s="155"/>
      <c r="VXB11" s="155"/>
      <c r="VXC11" s="155"/>
      <c r="VXD11" s="155"/>
      <c r="VXE11" s="155"/>
      <c r="VXF11" s="155"/>
      <c r="VXG11" s="155"/>
      <c r="VXH11" s="155"/>
      <c r="VXI11" s="155"/>
      <c r="VXJ11" s="155"/>
      <c r="VXK11" s="155"/>
      <c r="VXL11" s="155"/>
      <c r="VXM11" s="155"/>
      <c r="VXN11" s="155"/>
      <c r="VXO11" s="155"/>
      <c r="VXP11" s="155"/>
      <c r="VXQ11" s="155"/>
      <c r="VXR11" s="155"/>
      <c r="VXS11" s="155"/>
      <c r="VXT11" s="155"/>
      <c r="VXU11" s="155"/>
      <c r="VXV11" s="155"/>
      <c r="VXW11" s="155"/>
      <c r="VXX11" s="155"/>
      <c r="VXY11" s="155"/>
      <c r="VXZ11" s="155"/>
      <c r="VYA11" s="155"/>
      <c r="VYB11" s="155"/>
      <c r="VYC11" s="155"/>
      <c r="VYD11" s="155"/>
      <c r="VYE11" s="155"/>
      <c r="VYF11" s="155"/>
      <c r="VYG11" s="155"/>
      <c r="VYH11" s="155"/>
      <c r="VYI11" s="155"/>
      <c r="VYJ11" s="155"/>
      <c r="VYK11" s="155"/>
      <c r="VYL11" s="155"/>
      <c r="VYM11" s="155"/>
      <c r="VYN11" s="155"/>
      <c r="VYO11" s="155"/>
      <c r="VYP11" s="155"/>
      <c r="VYQ11" s="155"/>
      <c r="VYR11" s="155"/>
      <c r="VYS11" s="155"/>
      <c r="VYT11" s="155"/>
      <c r="VYU11" s="155"/>
      <c r="VYV11" s="155"/>
      <c r="VYW11" s="155"/>
      <c r="VYX11" s="155"/>
      <c r="VYY11" s="155"/>
      <c r="VYZ11" s="155"/>
      <c r="VZA11" s="155"/>
      <c r="VZB11" s="155"/>
      <c r="VZC11" s="155"/>
      <c r="VZD11" s="155"/>
      <c r="VZE11" s="155"/>
      <c r="VZF11" s="155"/>
      <c r="VZG11" s="155"/>
      <c r="VZH11" s="155"/>
      <c r="VZI11" s="155"/>
      <c r="VZJ11" s="155"/>
      <c r="VZK11" s="155"/>
      <c r="VZL11" s="155"/>
      <c r="VZM11" s="155"/>
      <c r="VZN11" s="155"/>
      <c r="VZO11" s="155"/>
      <c r="VZP11" s="155"/>
      <c r="VZQ11" s="155"/>
      <c r="VZR11" s="155"/>
      <c r="VZS11" s="155"/>
      <c r="VZT11" s="155"/>
      <c r="VZU11" s="155"/>
      <c r="VZV11" s="155"/>
      <c r="VZW11" s="155"/>
      <c r="VZX11" s="155"/>
      <c r="VZY11" s="155"/>
      <c r="VZZ11" s="155"/>
      <c r="WAA11" s="155"/>
      <c r="WAB11" s="155"/>
      <c r="WAC11" s="155"/>
      <c r="WAD11" s="155"/>
      <c r="WAE11" s="155"/>
      <c r="WAF11" s="155"/>
      <c r="WAG11" s="155"/>
      <c r="WAH11" s="155"/>
      <c r="WAI11" s="155"/>
      <c r="WAJ11" s="155"/>
      <c r="WAK11" s="155"/>
      <c r="WAL11" s="155"/>
      <c r="WAM11" s="155"/>
      <c r="WAN11" s="155"/>
      <c r="WAO11" s="155"/>
      <c r="WAP11" s="155"/>
      <c r="WAQ11" s="155"/>
      <c r="WAR11" s="155"/>
      <c r="WAS11" s="155"/>
      <c r="WAT11" s="155"/>
      <c r="WAU11" s="155"/>
      <c r="WAV11" s="155"/>
      <c r="WAW11" s="155"/>
      <c r="WAX11" s="155"/>
      <c r="WAY11" s="155"/>
      <c r="WAZ11" s="155"/>
      <c r="WBA11" s="155"/>
      <c r="WBB11" s="155"/>
      <c r="WBC11" s="155"/>
      <c r="WBD11" s="155"/>
      <c r="WBE11" s="155"/>
      <c r="WBF11" s="155"/>
      <c r="WBG11" s="155"/>
      <c r="WBH11" s="155"/>
      <c r="WBI11" s="155"/>
      <c r="WBJ11" s="155"/>
      <c r="WBK11" s="155"/>
      <c r="WBL11" s="155"/>
      <c r="WBM11" s="155"/>
      <c r="WBN11" s="155"/>
      <c r="WBO11" s="155"/>
      <c r="WBP11" s="155"/>
      <c r="WBQ11" s="155"/>
      <c r="WBR11" s="155"/>
      <c r="WBS11" s="155"/>
      <c r="WBT11" s="155"/>
      <c r="WBU11" s="155"/>
      <c r="WBV11" s="155"/>
      <c r="WBW11" s="155"/>
      <c r="WBX11" s="155"/>
      <c r="WBY11" s="155"/>
      <c r="WBZ11" s="155"/>
      <c r="WCA11" s="155"/>
      <c r="WCB11" s="155"/>
      <c r="WCC11" s="155"/>
      <c r="WCD11" s="155"/>
      <c r="WCE11" s="155"/>
      <c r="WCF11" s="155"/>
      <c r="WCG11" s="155"/>
      <c r="WCH11" s="155"/>
      <c r="WCI11" s="155"/>
      <c r="WCJ11" s="155"/>
      <c r="WCK11" s="155"/>
      <c r="WCL11" s="155"/>
      <c r="WCM11" s="155"/>
      <c r="WCN11" s="155"/>
      <c r="WCO11" s="155"/>
      <c r="WCP11" s="155"/>
      <c r="WCQ11" s="155"/>
      <c r="WCR11" s="155"/>
      <c r="WCS11" s="155"/>
      <c r="WCT11" s="155"/>
      <c r="WCU11" s="155"/>
      <c r="WCV11" s="155"/>
      <c r="WCW11" s="155"/>
      <c r="WCX11" s="155"/>
      <c r="WCY11" s="155"/>
      <c r="WCZ11" s="155"/>
      <c r="WDA11" s="155"/>
      <c r="WDB11" s="155"/>
      <c r="WDC11" s="155"/>
      <c r="WDD11" s="155"/>
      <c r="WDE11" s="155"/>
      <c r="WDF11" s="155"/>
      <c r="WDG11" s="155"/>
      <c r="WDH11" s="155"/>
      <c r="WDI11" s="155"/>
      <c r="WDJ11" s="155"/>
      <c r="WDK11" s="155"/>
      <c r="WDL11" s="155"/>
      <c r="WDM11" s="155"/>
      <c r="WDN11" s="155"/>
      <c r="WDO11" s="155"/>
      <c r="WDP11" s="155"/>
      <c r="WDQ11" s="155"/>
      <c r="WDR11" s="155"/>
      <c r="WDS11" s="155"/>
      <c r="WDT11" s="155"/>
      <c r="WDU11" s="155"/>
      <c r="WDV11" s="155"/>
      <c r="WDW11" s="155"/>
      <c r="WDX11" s="155"/>
      <c r="WDY11" s="155"/>
      <c r="WDZ11" s="155"/>
      <c r="WEA11" s="155"/>
      <c r="WEB11" s="155"/>
      <c r="WEC11" s="155"/>
      <c r="WED11" s="155"/>
      <c r="WEE11" s="155"/>
      <c r="WEF11" s="155"/>
      <c r="WEG11" s="155"/>
      <c r="WEH11" s="155"/>
      <c r="WEI11" s="155"/>
      <c r="WEJ11" s="155"/>
      <c r="WEK11" s="155"/>
      <c r="WEL11" s="155"/>
      <c r="WEM11" s="155"/>
      <c r="WEN11" s="155"/>
      <c r="WEO11" s="155"/>
      <c r="WEP11" s="155"/>
      <c r="WEQ11" s="155"/>
      <c r="WER11" s="155"/>
      <c r="WES11" s="155"/>
      <c r="WET11" s="155"/>
      <c r="WEU11" s="155"/>
      <c r="WEV11" s="155"/>
      <c r="WEW11" s="155"/>
      <c r="WEX11" s="155"/>
      <c r="WEY11" s="155"/>
      <c r="WEZ11" s="155"/>
      <c r="WFA11" s="155"/>
      <c r="WFB11" s="155"/>
      <c r="WFC11" s="155"/>
      <c r="WFD11" s="155"/>
      <c r="WFE11" s="155"/>
      <c r="WFF11" s="155"/>
      <c r="WFG11" s="155"/>
      <c r="WFH11" s="155"/>
      <c r="WFI11" s="155"/>
      <c r="WFJ11" s="155"/>
      <c r="WFK11" s="155"/>
      <c r="WFL11" s="155"/>
      <c r="WFM11" s="155"/>
      <c r="WFN11" s="155"/>
      <c r="WFO11" s="155"/>
      <c r="WFP11" s="155"/>
      <c r="WFQ11" s="155"/>
      <c r="WFR11" s="155"/>
      <c r="WFS11" s="155"/>
      <c r="WFT11" s="155"/>
      <c r="WFU11" s="155"/>
      <c r="WFV11" s="155"/>
      <c r="WFW11" s="155"/>
      <c r="WFX11" s="155"/>
      <c r="WFY11" s="155"/>
      <c r="WFZ11" s="155"/>
      <c r="WGA11" s="155"/>
      <c r="WGB11" s="155"/>
      <c r="WGC11" s="155"/>
      <c r="WGD11" s="155"/>
      <c r="WGE11" s="155"/>
      <c r="WGF11" s="155"/>
      <c r="WGG11" s="155"/>
      <c r="WGH11" s="155"/>
      <c r="WGI11" s="155"/>
      <c r="WGJ11" s="155"/>
      <c r="WGK11" s="155"/>
      <c r="WGL11" s="155"/>
      <c r="WGM11" s="155"/>
      <c r="WGN11" s="155"/>
      <c r="WGO11" s="155"/>
      <c r="WGP11" s="155"/>
      <c r="WGQ11" s="155"/>
      <c r="WGR11" s="155"/>
      <c r="WGS11" s="155"/>
      <c r="WGT11" s="155"/>
      <c r="WGU11" s="155"/>
      <c r="WGV11" s="155"/>
      <c r="WGW11" s="155"/>
      <c r="WGX11" s="155"/>
      <c r="WGY11" s="155"/>
      <c r="WGZ11" s="155"/>
      <c r="WHA11" s="155"/>
      <c r="WHB11" s="155"/>
      <c r="WHC11" s="155"/>
      <c r="WHD11" s="155"/>
      <c r="WHE11" s="155"/>
      <c r="WHF11" s="155"/>
      <c r="WHG11" s="155"/>
      <c r="WHH11" s="155"/>
      <c r="WHI11" s="155"/>
      <c r="WHJ11" s="155"/>
      <c r="WHK11" s="155"/>
      <c r="WHL11" s="155"/>
      <c r="WHM11" s="155"/>
      <c r="WHN11" s="155"/>
      <c r="WHO11" s="155"/>
      <c r="WHP11" s="155"/>
      <c r="WHQ11" s="155"/>
      <c r="WHR11" s="155"/>
      <c r="WHS11" s="155"/>
      <c r="WHT11" s="155"/>
      <c r="WHU11" s="155"/>
      <c r="WHV11" s="155"/>
      <c r="WHW11" s="155"/>
      <c r="WHX11" s="155"/>
      <c r="WHY11" s="155"/>
      <c r="WHZ11" s="155"/>
      <c r="WIA11" s="155"/>
      <c r="WIB11" s="155"/>
      <c r="WIC11" s="155"/>
      <c r="WID11" s="155"/>
      <c r="WIE11" s="155"/>
      <c r="WIF11" s="155"/>
      <c r="WIG11" s="155"/>
      <c r="WIH11" s="155"/>
      <c r="WII11" s="155"/>
      <c r="WIJ11" s="155"/>
      <c r="WIK11" s="155"/>
      <c r="WIL11" s="155"/>
      <c r="WIM11" s="155"/>
      <c r="WIN11" s="155"/>
      <c r="WIO11" s="155"/>
      <c r="WIP11" s="155"/>
      <c r="WIQ11" s="155"/>
      <c r="WIR11" s="155"/>
      <c r="WIS11" s="155"/>
      <c r="WIT11" s="155"/>
      <c r="WIU11" s="155"/>
      <c r="WIV11" s="155"/>
      <c r="WIW11" s="155"/>
      <c r="WIX11" s="155"/>
      <c r="WIY11" s="155"/>
      <c r="WIZ11" s="155"/>
      <c r="WJA11" s="155"/>
      <c r="WJB11" s="155"/>
      <c r="WJC11" s="155"/>
      <c r="WJD11" s="155"/>
      <c r="WJE11" s="155"/>
      <c r="WJF11" s="155"/>
      <c r="WJG11" s="155"/>
      <c r="WJH11" s="155"/>
      <c r="WJI11" s="155"/>
      <c r="WJJ11" s="155"/>
      <c r="WJK11" s="155"/>
      <c r="WJL11" s="155"/>
      <c r="WJM11" s="155"/>
      <c r="WJN11" s="155"/>
      <c r="WJO11" s="155"/>
      <c r="WJP11" s="155"/>
      <c r="WJQ11" s="155"/>
      <c r="WJR11" s="155"/>
      <c r="WJS11" s="155"/>
      <c r="WJT11" s="155"/>
      <c r="WJU11" s="155"/>
      <c r="WJV11" s="155"/>
      <c r="WJW11" s="155"/>
      <c r="WJX11" s="155"/>
      <c r="WJY11" s="155"/>
      <c r="WJZ11" s="155"/>
      <c r="WKA11" s="155"/>
      <c r="WKB11" s="155"/>
      <c r="WKC11" s="155"/>
      <c r="WKD11" s="155"/>
      <c r="WKE11" s="155"/>
      <c r="WKF11" s="155"/>
      <c r="WKG11" s="155"/>
      <c r="WKH11" s="155"/>
      <c r="WKI11" s="155"/>
      <c r="WKJ11" s="155"/>
      <c r="WKK11" s="155"/>
      <c r="WKL11" s="155"/>
      <c r="WKM11" s="155"/>
      <c r="WKN11" s="155"/>
      <c r="WKO11" s="155"/>
      <c r="WKP11" s="155"/>
      <c r="WKQ11" s="155"/>
      <c r="WKR11" s="155"/>
      <c r="WKS11" s="155"/>
      <c r="WKT11" s="155"/>
      <c r="WKU11" s="155"/>
      <c r="WKV11" s="155"/>
      <c r="WKW11" s="155"/>
      <c r="WKX11" s="155"/>
      <c r="WKY11" s="155"/>
      <c r="WKZ11" s="155"/>
      <c r="WLA11" s="155"/>
      <c r="WLB11" s="155"/>
      <c r="WLC11" s="155"/>
      <c r="WLD11" s="155"/>
      <c r="WLE11" s="155"/>
      <c r="WLF11" s="155"/>
      <c r="WLG11" s="155"/>
      <c r="WLH11" s="155"/>
      <c r="WLI11" s="155"/>
      <c r="WLJ11" s="155"/>
      <c r="WLK11" s="155"/>
      <c r="WLL11" s="155"/>
      <c r="WLM11" s="155"/>
      <c r="WLN11" s="155"/>
      <c r="WLO11" s="155"/>
      <c r="WLP11" s="155"/>
      <c r="WLQ11" s="155"/>
      <c r="WLR11" s="155"/>
      <c r="WLS11" s="155"/>
      <c r="WLT11" s="155"/>
      <c r="WLU11" s="155"/>
      <c r="WLV11" s="155"/>
      <c r="WLW11" s="155"/>
      <c r="WLX11" s="155"/>
      <c r="WLY11" s="155"/>
      <c r="WLZ11" s="155"/>
      <c r="WMA11" s="155"/>
      <c r="WMB11" s="155"/>
      <c r="WMC11" s="155"/>
      <c r="WMD11" s="155"/>
      <c r="WME11" s="155"/>
      <c r="WMF11" s="155"/>
      <c r="WMG11" s="155"/>
      <c r="WMH11" s="155"/>
      <c r="WMI11" s="155"/>
      <c r="WMJ11" s="155"/>
      <c r="WMK11" s="155"/>
      <c r="WML11" s="155"/>
      <c r="WMM11" s="155"/>
      <c r="WMN11" s="155"/>
      <c r="WMO11" s="155"/>
      <c r="WMP11" s="155"/>
      <c r="WMQ11" s="155"/>
      <c r="WMR11" s="155"/>
      <c r="WMS11" s="155"/>
      <c r="WMT11" s="155"/>
      <c r="WMU11" s="155"/>
      <c r="WMV11" s="155"/>
      <c r="WMW11" s="155"/>
      <c r="WMX11" s="155"/>
      <c r="WMY11" s="155"/>
      <c r="WMZ11" s="155"/>
      <c r="WNA11" s="155"/>
      <c r="WNB11" s="155"/>
      <c r="WNC11" s="155"/>
      <c r="WND11" s="155"/>
      <c r="WNE11" s="155"/>
      <c r="WNF11" s="155"/>
      <c r="WNG11" s="155"/>
      <c r="WNH11" s="155"/>
      <c r="WNI11" s="155"/>
      <c r="WNJ11" s="155"/>
      <c r="WNK11" s="155"/>
      <c r="WNL11" s="155"/>
      <c r="WNM11" s="155"/>
      <c r="WNN11" s="155"/>
      <c r="WNO11" s="155"/>
      <c r="WNP11" s="155"/>
      <c r="WNQ11" s="155"/>
      <c r="WNR11" s="155"/>
      <c r="WNS11" s="155"/>
      <c r="WNT11" s="155"/>
      <c r="WNU11" s="155"/>
      <c r="WNV11" s="155"/>
      <c r="WNW11" s="155"/>
      <c r="WNX11" s="155"/>
      <c r="WNY11" s="155"/>
      <c r="WNZ11" s="155"/>
      <c r="WOA11" s="155"/>
      <c r="WOB11" s="155"/>
      <c r="WOC11" s="155"/>
      <c r="WOD11" s="155"/>
      <c r="WOE11" s="155"/>
      <c r="WOF11" s="155"/>
      <c r="WOG11" s="155"/>
      <c r="WOH11" s="155"/>
      <c r="WOI11" s="155"/>
      <c r="WOJ11" s="155"/>
      <c r="WOK11" s="155"/>
      <c r="WOL11" s="155"/>
      <c r="WOM11" s="155"/>
      <c r="WON11" s="155"/>
      <c r="WOO11" s="155"/>
      <c r="WOP11" s="155"/>
      <c r="WOQ11" s="155"/>
      <c r="WOR11" s="155"/>
      <c r="WOS11" s="155"/>
      <c r="WOT11" s="155"/>
      <c r="WOU11" s="155"/>
      <c r="WOV11" s="155"/>
      <c r="WOW11" s="155"/>
      <c r="WOX11" s="155"/>
      <c r="WOY11" s="155"/>
      <c r="WOZ11" s="155"/>
      <c r="WPA11" s="155"/>
      <c r="WPB11" s="155"/>
      <c r="WPC11" s="155"/>
      <c r="WPD11" s="155"/>
      <c r="WPE11" s="155"/>
      <c r="WPF11" s="155"/>
      <c r="WPG11" s="155"/>
      <c r="WPH11" s="155"/>
      <c r="WPI11" s="155"/>
      <c r="WPJ11" s="155"/>
      <c r="WPK11" s="155"/>
      <c r="WPL11" s="155"/>
      <c r="WPM11" s="155"/>
      <c r="WPN11" s="155"/>
      <c r="WPO11" s="155"/>
      <c r="WPP11" s="155"/>
      <c r="WPQ11" s="155"/>
      <c r="WPR11" s="155"/>
      <c r="WPS11" s="155"/>
      <c r="WPT11" s="155"/>
      <c r="WPU11" s="155"/>
      <c r="WPV11" s="155"/>
      <c r="WPW11" s="155"/>
      <c r="WPX11" s="155"/>
      <c r="WPY11" s="155"/>
      <c r="WPZ11" s="155"/>
      <c r="WQA11" s="155"/>
      <c r="WQB11" s="155"/>
      <c r="WQC11" s="155"/>
      <c r="WQD11" s="155"/>
      <c r="WQE11" s="155"/>
      <c r="WQF11" s="155"/>
      <c r="WQG11" s="155"/>
      <c r="WQH11" s="155"/>
      <c r="WQI11" s="155"/>
      <c r="WQJ11" s="155"/>
      <c r="WQK11" s="155"/>
      <c r="WQL11" s="155"/>
      <c r="WQM11" s="155"/>
      <c r="WQN11" s="155"/>
      <c r="WQO11" s="155"/>
      <c r="WQP11" s="155"/>
      <c r="WQQ11" s="155"/>
      <c r="WQR11" s="155"/>
      <c r="WQS11" s="155"/>
      <c r="WQT11" s="155"/>
      <c r="WQU11" s="155"/>
      <c r="WQV11" s="155"/>
      <c r="WQW11" s="155"/>
      <c r="WQX11" s="155"/>
      <c r="WQY11" s="155"/>
      <c r="WQZ11" s="155"/>
      <c r="WRA11" s="155"/>
      <c r="WRB11" s="155"/>
      <c r="WRC11" s="155"/>
      <c r="WRD11" s="155"/>
      <c r="WRE11" s="155"/>
      <c r="WRF11" s="155"/>
      <c r="WRG11" s="155"/>
      <c r="WRH11" s="155"/>
      <c r="WRI11" s="155"/>
      <c r="WRJ11" s="155"/>
      <c r="WRK11" s="155"/>
      <c r="WRL11" s="155"/>
      <c r="WRM11" s="155"/>
      <c r="WRN11" s="155"/>
      <c r="WRO11" s="155"/>
      <c r="WRP11" s="155"/>
      <c r="WRQ11" s="155"/>
      <c r="WRR11" s="155"/>
      <c r="WRS11" s="155"/>
      <c r="WRT11" s="155"/>
      <c r="WRU11" s="155"/>
      <c r="WRV11" s="155"/>
      <c r="WRW11" s="155"/>
      <c r="WRX11" s="155"/>
      <c r="WRY11" s="155"/>
      <c r="WRZ11" s="155"/>
      <c r="WSA11" s="155"/>
      <c r="WSB11" s="155"/>
      <c r="WSC11" s="155"/>
      <c r="WSD11" s="155"/>
      <c r="WSE11" s="155"/>
      <c r="WSF11" s="155"/>
      <c r="WSG11" s="155"/>
      <c r="WSH11" s="155"/>
      <c r="WSI11" s="155"/>
      <c r="WSJ11" s="155"/>
      <c r="WSK11" s="155"/>
      <c r="WSL11" s="155"/>
      <c r="WSM11" s="155"/>
      <c r="WSN11" s="155"/>
      <c r="WSO11" s="155"/>
      <c r="WSP11" s="155"/>
      <c r="WSQ11" s="155"/>
      <c r="WSR11" s="155"/>
      <c r="WSS11" s="155"/>
      <c r="WST11" s="155"/>
      <c r="WSU11" s="155"/>
      <c r="WSV11" s="155"/>
      <c r="WSW11" s="155"/>
      <c r="WSX11" s="155"/>
      <c r="WSY11" s="155"/>
      <c r="WSZ11" s="155"/>
      <c r="WTA11" s="155"/>
      <c r="WTB11" s="155"/>
      <c r="WTC11" s="155"/>
      <c r="WTD11" s="155"/>
      <c r="WTE11" s="155"/>
      <c r="WTF11" s="155"/>
      <c r="WTG11" s="155"/>
      <c r="WTH11" s="155"/>
      <c r="WTI11" s="155"/>
      <c r="WTJ11" s="155"/>
      <c r="WTK11" s="155"/>
      <c r="WTL11" s="155"/>
      <c r="WTM11" s="155"/>
      <c r="WTN11" s="155"/>
      <c r="WTO11" s="155"/>
      <c r="WTP11" s="155"/>
      <c r="WTQ11" s="155"/>
      <c r="WTR11" s="155"/>
      <c r="WTS11" s="155"/>
      <c r="WTT11" s="155"/>
      <c r="WTU11" s="155"/>
      <c r="WTV11" s="155"/>
      <c r="WTW11" s="155"/>
      <c r="WTX11" s="155"/>
      <c r="WTY11" s="155"/>
      <c r="WTZ11" s="155"/>
      <c r="WUA11" s="155"/>
      <c r="WUB11" s="155"/>
      <c r="WUC11" s="155"/>
      <c r="WUD11" s="155"/>
      <c r="WUE11" s="155"/>
      <c r="WUF11" s="155"/>
      <c r="WUG11" s="155"/>
      <c r="WUH11" s="155"/>
      <c r="WUI11" s="155"/>
      <c r="WUJ11" s="155"/>
      <c r="WUK11" s="155"/>
      <c r="WUL11" s="155"/>
      <c r="WUM11" s="155"/>
      <c r="WUN11" s="155"/>
      <c r="WUO11" s="155"/>
      <c r="WUP11" s="155"/>
      <c r="WUQ11" s="155"/>
      <c r="WUR11" s="155"/>
      <c r="WUS11" s="155"/>
      <c r="WUT11" s="155"/>
      <c r="WUU11" s="155"/>
      <c r="WUV11" s="155"/>
      <c r="WUW11" s="155"/>
      <c r="WUX11" s="155"/>
      <c r="WUY11" s="155"/>
      <c r="WUZ11" s="155"/>
      <c r="WVA11" s="155"/>
      <c r="WVB11" s="155"/>
      <c r="WVC11" s="155"/>
      <c r="WVD11" s="155"/>
      <c r="WVE11" s="155"/>
      <c r="WVF11" s="155"/>
      <c r="WVG11" s="155"/>
      <c r="WVH11" s="155"/>
      <c r="WVI11" s="155"/>
      <c r="WVJ11" s="155"/>
      <c r="WVK11" s="155"/>
      <c r="WVL11" s="155"/>
      <c r="WVM11" s="155"/>
      <c r="WVN11" s="155"/>
      <c r="WVO11" s="155"/>
      <c r="WVP11" s="155"/>
      <c r="WVQ11" s="155"/>
      <c r="WVR11" s="155"/>
      <c r="WVS11" s="155"/>
      <c r="WVT11" s="155"/>
      <c r="WVU11" s="155"/>
      <c r="WVV11" s="155"/>
      <c r="WVW11" s="155"/>
      <c r="WVX11" s="155"/>
      <c r="WVY11" s="155"/>
      <c r="WVZ11" s="155"/>
      <c r="WWA11" s="155"/>
      <c r="WWB11" s="155"/>
      <c r="WWC11" s="155"/>
      <c r="WWD11" s="155"/>
      <c r="WWE11" s="155"/>
      <c r="WWF11" s="155"/>
      <c r="WWG11" s="155"/>
      <c r="WWH11" s="155"/>
      <c r="WWI11" s="155"/>
      <c r="WWJ11" s="155"/>
      <c r="WWK11" s="155"/>
      <c r="WWL11" s="155"/>
      <c r="WWM11" s="155"/>
      <c r="WWN11" s="155"/>
      <c r="WWO11" s="155"/>
      <c r="WWP11" s="155"/>
      <c r="WWQ11" s="155"/>
      <c r="WWR11" s="155"/>
      <c r="WWS11" s="155"/>
      <c r="WWT11" s="155"/>
      <c r="WWU11" s="155"/>
      <c r="WWV11" s="155"/>
      <c r="WWW11" s="155"/>
      <c r="WWX11" s="155"/>
      <c r="WWY11" s="155"/>
      <c r="WWZ11" s="155"/>
      <c r="WXA11" s="155"/>
      <c r="WXB11" s="155"/>
      <c r="WXC11" s="155"/>
      <c r="WXD11" s="155"/>
      <c r="WXE11" s="155"/>
      <c r="WXF11" s="155"/>
      <c r="WXG11" s="155"/>
      <c r="WXH11" s="155"/>
      <c r="WXI11" s="155"/>
      <c r="WXJ11" s="155"/>
      <c r="WXK11" s="155"/>
      <c r="WXL11" s="155"/>
      <c r="WXM11" s="155"/>
      <c r="WXN11" s="155"/>
      <c r="WXO11" s="155"/>
      <c r="WXP11" s="155"/>
      <c r="WXQ11" s="155"/>
      <c r="WXR11" s="155"/>
      <c r="WXS11" s="155"/>
      <c r="WXT11" s="155"/>
      <c r="WXU11" s="155"/>
      <c r="WXV11" s="155"/>
      <c r="WXW11" s="155"/>
      <c r="WXX11" s="155"/>
      <c r="WXY11" s="155"/>
      <c r="WXZ11" s="155"/>
      <c r="WYA11" s="155"/>
      <c r="WYB11" s="155"/>
      <c r="WYC11" s="155"/>
      <c r="WYD11" s="155"/>
      <c r="WYE11" s="155"/>
      <c r="WYF11" s="155"/>
      <c r="WYG11" s="155"/>
      <c r="WYH11" s="155"/>
      <c r="WYI11" s="155"/>
      <c r="WYJ11" s="155"/>
      <c r="WYK11" s="155"/>
      <c r="WYL11" s="155"/>
      <c r="WYM11" s="155"/>
      <c r="WYN11" s="155"/>
      <c r="WYO11" s="155"/>
      <c r="WYP11" s="155"/>
      <c r="WYQ11" s="155"/>
      <c r="WYR11" s="155"/>
      <c r="WYS11" s="155"/>
      <c r="WYT11" s="155"/>
      <c r="WYU11" s="155"/>
      <c r="WYV11" s="155"/>
      <c r="WYW11" s="155"/>
      <c r="WYX11" s="155"/>
      <c r="WYY11" s="155"/>
      <c r="WYZ11" s="155"/>
      <c r="WZA11" s="155"/>
      <c r="WZB11" s="155"/>
      <c r="WZC11" s="155"/>
      <c r="WZD11" s="155"/>
      <c r="WZE11" s="155"/>
      <c r="WZF11" s="155"/>
      <c r="WZG11" s="155"/>
      <c r="WZH11" s="155"/>
      <c r="WZI11" s="155"/>
      <c r="WZJ11" s="155"/>
      <c r="WZK11" s="155"/>
      <c r="WZL11" s="155"/>
      <c r="WZM11" s="155"/>
      <c r="WZN11" s="155"/>
      <c r="WZO11" s="155"/>
      <c r="WZP11" s="155"/>
      <c r="WZQ11" s="155"/>
      <c r="WZR11" s="155"/>
      <c r="WZS11" s="155"/>
      <c r="WZT11" s="155"/>
      <c r="WZU11" s="155"/>
      <c r="WZV11" s="155"/>
      <c r="WZW11" s="155"/>
      <c r="WZX11" s="155"/>
      <c r="WZY11" s="155"/>
      <c r="WZZ11" s="155"/>
      <c r="XAA11" s="155"/>
      <c r="XAB11" s="155"/>
      <c r="XAC11" s="155"/>
      <c r="XAD11" s="155"/>
      <c r="XAE11" s="155"/>
      <c r="XAF11" s="155"/>
      <c r="XAG11" s="155"/>
      <c r="XAH11" s="155"/>
      <c r="XAI11" s="155"/>
      <c r="XAJ11" s="155"/>
      <c r="XAK11" s="155"/>
      <c r="XAL11" s="155"/>
      <c r="XAM11" s="155"/>
      <c r="XAN11" s="155"/>
      <c r="XAO11" s="155"/>
      <c r="XAP11" s="155"/>
      <c r="XAQ11" s="155"/>
      <c r="XAR11" s="155"/>
      <c r="XAS11" s="155"/>
      <c r="XAT11" s="155"/>
      <c r="XAU11" s="155"/>
      <c r="XAV11" s="155"/>
      <c r="XAW11" s="155"/>
      <c r="XAX11" s="155"/>
      <c r="XAY11" s="155"/>
      <c r="XAZ11" s="155"/>
      <c r="XBA11" s="155"/>
      <c r="XBB11" s="155"/>
      <c r="XBC11" s="155"/>
      <c r="XBD11" s="155"/>
      <c r="XBE11" s="155"/>
      <c r="XBF11" s="155"/>
      <c r="XBG11" s="155"/>
      <c r="XBH11" s="155"/>
      <c r="XBI11" s="155"/>
      <c r="XBJ11" s="155"/>
      <c r="XBK11" s="155"/>
      <c r="XBL11" s="155"/>
      <c r="XBM11" s="155"/>
      <c r="XBN11" s="155"/>
      <c r="XBO11" s="155"/>
      <c r="XBP11" s="155"/>
      <c r="XBQ11" s="155"/>
      <c r="XBR11" s="155"/>
      <c r="XBS11" s="155"/>
      <c r="XBT11" s="155"/>
      <c r="XBU11" s="155"/>
      <c r="XBV11" s="155"/>
      <c r="XBW11" s="155"/>
      <c r="XBX11" s="155"/>
      <c r="XBY11" s="155"/>
      <c r="XBZ11" s="155"/>
      <c r="XCA11" s="155"/>
      <c r="XCB11" s="155"/>
      <c r="XCC11" s="155"/>
      <c r="XCD11" s="155"/>
      <c r="XCE11" s="155"/>
      <c r="XCF11" s="155"/>
      <c r="XCG11" s="155"/>
      <c r="XCH11" s="155"/>
      <c r="XCI11" s="155"/>
      <c r="XCJ11" s="155"/>
      <c r="XCK11" s="155"/>
      <c r="XCL11" s="155"/>
      <c r="XCM11" s="155"/>
      <c r="XCN11" s="155"/>
      <c r="XCO11" s="155"/>
      <c r="XCP11" s="155"/>
      <c r="XCQ11" s="155"/>
      <c r="XCR11" s="155"/>
      <c r="XCS11" s="155"/>
      <c r="XCT11" s="155"/>
      <c r="XCU11" s="155"/>
      <c r="XCV11" s="155"/>
      <c r="XCW11" s="155"/>
      <c r="XCX11" s="155"/>
      <c r="XCY11" s="155"/>
      <c r="XCZ11" s="155"/>
      <c r="XDA11" s="155"/>
      <c r="XDB11" s="155"/>
      <c r="XDC11" s="155"/>
      <c r="XDD11" s="155"/>
      <c r="XDE11" s="155"/>
      <c r="XDF11" s="155"/>
      <c r="XDG11" s="155"/>
      <c r="XDH11" s="155"/>
      <c r="XDI11" s="155"/>
      <c r="XDJ11" s="155"/>
      <c r="XDK11" s="155"/>
      <c r="XDL11" s="155"/>
      <c r="XDM11" s="155"/>
      <c r="XDN11" s="155"/>
      <c r="XDO11" s="155"/>
      <c r="XDP11" s="155"/>
      <c r="XDQ11" s="155"/>
      <c r="XDR11" s="155"/>
      <c r="XDS11" s="155"/>
      <c r="XDT11" s="155"/>
      <c r="XDU11" s="155"/>
      <c r="XDV11" s="155"/>
      <c r="XDW11" s="155"/>
      <c r="XDX11" s="155"/>
      <c r="XDY11" s="155"/>
      <c r="XDZ11" s="155"/>
      <c r="XEA11" s="155"/>
      <c r="XEB11" s="155"/>
      <c r="XEC11" s="155"/>
      <c r="XED11" s="155"/>
      <c r="XEE11" s="155"/>
      <c r="XEF11" s="155"/>
      <c r="XEG11" s="155"/>
      <c r="XEH11" s="155"/>
      <c r="XEI11" s="155"/>
      <c r="XEJ11" s="155"/>
      <c r="XEK11" s="155"/>
      <c r="XEL11" s="155"/>
      <c r="XEM11" s="155"/>
      <c r="XEN11" s="155"/>
      <c r="XEO11" s="155"/>
      <c r="XEP11" s="155"/>
      <c r="XEQ11" s="155"/>
      <c r="XER11" s="155"/>
      <c r="XES11" s="155"/>
      <c r="XET11" s="155"/>
      <c r="XEU11" s="155"/>
      <c r="XEV11" s="155"/>
      <c r="XEW11" s="155"/>
      <c r="XEX11" s="155"/>
      <c r="XEY11" s="155"/>
      <c r="XEZ11" s="155"/>
      <c r="XFA11" s="155"/>
      <c r="XFB11" s="155"/>
      <c r="XFC11" s="155"/>
      <c r="XFD11" s="155"/>
    </row>
    <row r="12" spans="1:16384" s="8" customFormat="1" ht="262.14999999999998" customHeight="1" x14ac:dyDescent="0.25">
      <c r="A12" s="159" t="s">
        <v>96</v>
      </c>
      <c r="B12" s="159"/>
      <c r="C12" s="159"/>
      <c r="D12" s="159"/>
      <c r="E12" s="159"/>
      <c r="F12" s="159"/>
      <c r="G12" s="159"/>
      <c r="H12" s="159"/>
    </row>
    <row r="16" spans="1:16384" ht="0.95" customHeight="1" x14ac:dyDescent="0.3"/>
    <row r="17" spans="1:8" ht="31.5" customHeight="1" x14ac:dyDescent="0.3">
      <c r="A17" s="25"/>
      <c r="B17" s="25"/>
      <c r="C17" s="25"/>
      <c r="D17" s="25"/>
      <c r="E17" s="25"/>
      <c r="F17" s="25"/>
      <c r="G17" s="25"/>
      <c r="H17" s="25"/>
    </row>
    <row r="18" spans="1:8" x14ac:dyDescent="0.3">
      <c r="A18" s="25"/>
      <c r="B18" s="25"/>
      <c r="C18" s="25"/>
      <c r="D18" s="25"/>
      <c r="E18" s="25"/>
      <c r="F18" s="25"/>
      <c r="G18" s="25"/>
      <c r="H18" s="25"/>
    </row>
    <row r="25" spans="1:8" ht="18" hidden="1" customHeight="1" x14ac:dyDescent="0.3"/>
  </sheetData>
  <sheetProtection algorithmName="SHA-512" hashValue="zdrrxYcyfTS4zSip1plJ3N+0Vb3QUHfXCANT9PykaU0BSdtUgB1FPs9nfUY2xCDfd7nR4nYJpklqVcin4jjbzw==" saltValue="b+m70oppli1CHTZuwdESug==" spinCount="100000" sheet="1" objects="1" scenarios="1" selectLockedCells="1"/>
  <mergeCells count="6151">
    <mergeCell ref="XDQ11:XDX11"/>
    <mergeCell ref="XDY11:XEF11"/>
    <mergeCell ref="XEG11:XEN11"/>
    <mergeCell ref="XEO11:XEV11"/>
    <mergeCell ref="XEW11:XFD11"/>
    <mergeCell ref="XCC11:XCJ11"/>
    <mergeCell ref="XCK11:XCR11"/>
    <mergeCell ref="XCS11:XCZ11"/>
    <mergeCell ref="XDA11:XDH11"/>
    <mergeCell ref="XDI11:XDP11"/>
    <mergeCell ref="XAO11:XAV11"/>
    <mergeCell ref="XAW11:XBD11"/>
    <mergeCell ref="XBE11:XBL11"/>
    <mergeCell ref="XBM11:XBT11"/>
    <mergeCell ref="XBU11:XCB11"/>
    <mergeCell ref="WZA11:WZH11"/>
    <mergeCell ref="WZI11:WZP11"/>
    <mergeCell ref="WZQ11:WZX11"/>
    <mergeCell ref="WZY11:XAF11"/>
    <mergeCell ref="XAG11:XAN11"/>
    <mergeCell ref="WXM11:WXT11"/>
    <mergeCell ref="WXU11:WYB11"/>
    <mergeCell ref="WYC11:WYJ11"/>
    <mergeCell ref="WYK11:WYR11"/>
    <mergeCell ref="WYS11:WYZ11"/>
    <mergeCell ref="WVY11:WWF11"/>
    <mergeCell ref="WWG11:WWN11"/>
    <mergeCell ref="WWO11:WWV11"/>
    <mergeCell ref="WWW11:WXD11"/>
    <mergeCell ref="WXE11:WXL11"/>
    <mergeCell ref="WUK11:WUR11"/>
    <mergeCell ref="WUS11:WUZ11"/>
    <mergeCell ref="WVA11:WVH11"/>
    <mergeCell ref="WVI11:WVP11"/>
    <mergeCell ref="WVQ11:WVX11"/>
    <mergeCell ref="WSW11:WTD11"/>
    <mergeCell ref="WTE11:WTL11"/>
    <mergeCell ref="WTM11:WTT11"/>
    <mergeCell ref="WTU11:WUB11"/>
    <mergeCell ref="WUC11:WUJ11"/>
    <mergeCell ref="WRI11:WRP11"/>
    <mergeCell ref="WRQ11:WRX11"/>
    <mergeCell ref="WRY11:WSF11"/>
    <mergeCell ref="WSG11:WSN11"/>
    <mergeCell ref="WSO11:WSV11"/>
    <mergeCell ref="WPU11:WQB11"/>
    <mergeCell ref="WQC11:WQJ11"/>
    <mergeCell ref="WQK11:WQR11"/>
    <mergeCell ref="WQS11:WQZ11"/>
    <mergeCell ref="WRA11:WRH11"/>
    <mergeCell ref="WOG11:WON11"/>
    <mergeCell ref="WOO11:WOV11"/>
    <mergeCell ref="WOW11:WPD11"/>
    <mergeCell ref="WPE11:WPL11"/>
    <mergeCell ref="WPM11:WPT11"/>
    <mergeCell ref="WMS11:WMZ11"/>
    <mergeCell ref="WNA11:WNH11"/>
    <mergeCell ref="WNI11:WNP11"/>
    <mergeCell ref="WNQ11:WNX11"/>
    <mergeCell ref="WNY11:WOF11"/>
    <mergeCell ref="WLE11:WLL11"/>
    <mergeCell ref="WLM11:WLT11"/>
    <mergeCell ref="WLU11:WMB11"/>
    <mergeCell ref="WMC11:WMJ11"/>
    <mergeCell ref="WMK11:WMR11"/>
    <mergeCell ref="WJQ11:WJX11"/>
    <mergeCell ref="WJY11:WKF11"/>
    <mergeCell ref="WKG11:WKN11"/>
    <mergeCell ref="WKO11:WKV11"/>
    <mergeCell ref="WKW11:WLD11"/>
    <mergeCell ref="WIC11:WIJ11"/>
    <mergeCell ref="WIK11:WIR11"/>
    <mergeCell ref="WIS11:WIZ11"/>
    <mergeCell ref="WJA11:WJH11"/>
    <mergeCell ref="WJI11:WJP11"/>
    <mergeCell ref="WGO11:WGV11"/>
    <mergeCell ref="WGW11:WHD11"/>
    <mergeCell ref="WHE11:WHL11"/>
    <mergeCell ref="WHM11:WHT11"/>
    <mergeCell ref="WHU11:WIB11"/>
    <mergeCell ref="WFA11:WFH11"/>
    <mergeCell ref="WFI11:WFP11"/>
    <mergeCell ref="WFQ11:WFX11"/>
    <mergeCell ref="WFY11:WGF11"/>
    <mergeCell ref="WGG11:WGN11"/>
    <mergeCell ref="WDM11:WDT11"/>
    <mergeCell ref="WDU11:WEB11"/>
    <mergeCell ref="WEC11:WEJ11"/>
    <mergeCell ref="WEK11:WER11"/>
    <mergeCell ref="WES11:WEZ11"/>
    <mergeCell ref="WBY11:WCF11"/>
    <mergeCell ref="WCG11:WCN11"/>
    <mergeCell ref="WCO11:WCV11"/>
    <mergeCell ref="WCW11:WDD11"/>
    <mergeCell ref="WDE11:WDL11"/>
    <mergeCell ref="WAK11:WAR11"/>
    <mergeCell ref="WAS11:WAZ11"/>
    <mergeCell ref="WBA11:WBH11"/>
    <mergeCell ref="WBI11:WBP11"/>
    <mergeCell ref="WBQ11:WBX11"/>
    <mergeCell ref="VYW11:VZD11"/>
    <mergeCell ref="VZE11:VZL11"/>
    <mergeCell ref="VZM11:VZT11"/>
    <mergeCell ref="VZU11:WAB11"/>
    <mergeCell ref="WAC11:WAJ11"/>
    <mergeCell ref="VXI11:VXP11"/>
    <mergeCell ref="VXQ11:VXX11"/>
    <mergeCell ref="VXY11:VYF11"/>
    <mergeCell ref="VYG11:VYN11"/>
    <mergeCell ref="VYO11:VYV11"/>
    <mergeCell ref="VVU11:VWB11"/>
    <mergeCell ref="VWC11:VWJ11"/>
    <mergeCell ref="VWK11:VWR11"/>
    <mergeCell ref="VWS11:VWZ11"/>
    <mergeCell ref="VXA11:VXH11"/>
    <mergeCell ref="VUG11:VUN11"/>
    <mergeCell ref="VUO11:VUV11"/>
    <mergeCell ref="VUW11:VVD11"/>
    <mergeCell ref="VVE11:VVL11"/>
    <mergeCell ref="VVM11:VVT11"/>
    <mergeCell ref="VSS11:VSZ11"/>
    <mergeCell ref="VTA11:VTH11"/>
    <mergeCell ref="VTI11:VTP11"/>
    <mergeCell ref="VTQ11:VTX11"/>
    <mergeCell ref="VTY11:VUF11"/>
    <mergeCell ref="VRE11:VRL11"/>
    <mergeCell ref="VRM11:VRT11"/>
    <mergeCell ref="VRU11:VSB11"/>
    <mergeCell ref="VSC11:VSJ11"/>
    <mergeCell ref="VSK11:VSR11"/>
    <mergeCell ref="VPQ11:VPX11"/>
    <mergeCell ref="VPY11:VQF11"/>
    <mergeCell ref="VQG11:VQN11"/>
    <mergeCell ref="VQO11:VQV11"/>
    <mergeCell ref="VQW11:VRD11"/>
    <mergeCell ref="VOC11:VOJ11"/>
    <mergeCell ref="VOK11:VOR11"/>
    <mergeCell ref="VOS11:VOZ11"/>
    <mergeCell ref="VPA11:VPH11"/>
    <mergeCell ref="VPI11:VPP11"/>
    <mergeCell ref="VMO11:VMV11"/>
    <mergeCell ref="VMW11:VND11"/>
    <mergeCell ref="VNE11:VNL11"/>
    <mergeCell ref="VNM11:VNT11"/>
    <mergeCell ref="VNU11:VOB11"/>
    <mergeCell ref="VLA11:VLH11"/>
    <mergeCell ref="VLI11:VLP11"/>
    <mergeCell ref="VLQ11:VLX11"/>
    <mergeCell ref="VLY11:VMF11"/>
    <mergeCell ref="VMG11:VMN11"/>
    <mergeCell ref="VJM11:VJT11"/>
    <mergeCell ref="VJU11:VKB11"/>
    <mergeCell ref="VKC11:VKJ11"/>
    <mergeCell ref="VKK11:VKR11"/>
    <mergeCell ref="VKS11:VKZ11"/>
    <mergeCell ref="VHY11:VIF11"/>
    <mergeCell ref="VIG11:VIN11"/>
    <mergeCell ref="VIO11:VIV11"/>
    <mergeCell ref="VIW11:VJD11"/>
    <mergeCell ref="VJE11:VJL11"/>
    <mergeCell ref="VGK11:VGR11"/>
    <mergeCell ref="VGS11:VGZ11"/>
    <mergeCell ref="VHA11:VHH11"/>
    <mergeCell ref="VHI11:VHP11"/>
    <mergeCell ref="VHQ11:VHX11"/>
    <mergeCell ref="VEW11:VFD11"/>
    <mergeCell ref="VFE11:VFL11"/>
    <mergeCell ref="VFM11:VFT11"/>
    <mergeCell ref="VFU11:VGB11"/>
    <mergeCell ref="VGC11:VGJ11"/>
    <mergeCell ref="VDI11:VDP11"/>
    <mergeCell ref="VDQ11:VDX11"/>
    <mergeCell ref="VDY11:VEF11"/>
    <mergeCell ref="VEG11:VEN11"/>
    <mergeCell ref="VEO11:VEV11"/>
    <mergeCell ref="VBU11:VCB11"/>
    <mergeCell ref="VCC11:VCJ11"/>
    <mergeCell ref="VCK11:VCR11"/>
    <mergeCell ref="VCS11:VCZ11"/>
    <mergeCell ref="VDA11:VDH11"/>
    <mergeCell ref="VAG11:VAN11"/>
    <mergeCell ref="VAO11:VAV11"/>
    <mergeCell ref="VAW11:VBD11"/>
    <mergeCell ref="VBE11:VBL11"/>
    <mergeCell ref="VBM11:VBT11"/>
    <mergeCell ref="UYS11:UYZ11"/>
    <mergeCell ref="UZA11:UZH11"/>
    <mergeCell ref="UZI11:UZP11"/>
    <mergeCell ref="UZQ11:UZX11"/>
    <mergeCell ref="UZY11:VAF11"/>
    <mergeCell ref="UXE11:UXL11"/>
    <mergeCell ref="UXM11:UXT11"/>
    <mergeCell ref="UXU11:UYB11"/>
    <mergeCell ref="UYC11:UYJ11"/>
    <mergeCell ref="UYK11:UYR11"/>
    <mergeCell ref="UVQ11:UVX11"/>
    <mergeCell ref="UVY11:UWF11"/>
    <mergeCell ref="UWG11:UWN11"/>
    <mergeCell ref="UWO11:UWV11"/>
    <mergeCell ref="UWW11:UXD11"/>
    <mergeCell ref="UUC11:UUJ11"/>
    <mergeCell ref="UUK11:UUR11"/>
    <mergeCell ref="UUS11:UUZ11"/>
    <mergeCell ref="UVA11:UVH11"/>
    <mergeCell ref="UVI11:UVP11"/>
    <mergeCell ref="USO11:USV11"/>
    <mergeCell ref="USW11:UTD11"/>
    <mergeCell ref="UTE11:UTL11"/>
    <mergeCell ref="UTM11:UTT11"/>
    <mergeCell ref="UTU11:UUB11"/>
    <mergeCell ref="URA11:URH11"/>
    <mergeCell ref="URI11:URP11"/>
    <mergeCell ref="URQ11:URX11"/>
    <mergeCell ref="URY11:USF11"/>
    <mergeCell ref="USG11:USN11"/>
    <mergeCell ref="UPM11:UPT11"/>
    <mergeCell ref="UPU11:UQB11"/>
    <mergeCell ref="UQC11:UQJ11"/>
    <mergeCell ref="UQK11:UQR11"/>
    <mergeCell ref="UQS11:UQZ11"/>
    <mergeCell ref="UNY11:UOF11"/>
    <mergeCell ref="UOG11:UON11"/>
    <mergeCell ref="UOO11:UOV11"/>
    <mergeCell ref="UOW11:UPD11"/>
    <mergeCell ref="UPE11:UPL11"/>
    <mergeCell ref="UMK11:UMR11"/>
    <mergeCell ref="UMS11:UMZ11"/>
    <mergeCell ref="UNA11:UNH11"/>
    <mergeCell ref="UNI11:UNP11"/>
    <mergeCell ref="UNQ11:UNX11"/>
    <mergeCell ref="UKW11:ULD11"/>
    <mergeCell ref="ULE11:ULL11"/>
    <mergeCell ref="ULM11:ULT11"/>
    <mergeCell ref="ULU11:UMB11"/>
    <mergeCell ref="UMC11:UMJ11"/>
    <mergeCell ref="UJI11:UJP11"/>
    <mergeCell ref="UJQ11:UJX11"/>
    <mergeCell ref="UJY11:UKF11"/>
    <mergeCell ref="UKG11:UKN11"/>
    <mergeCell ref="UKO11:UKV11"/>
    <mergeCell ref="UHU11:UIB11"/>
    <mergeCell ref="UIC11:UIJ11"/>
    <mergeCell ref="UIK11:UIR11"/>
    <mergeCell ref="UIS11:UIZ11"/>
    <mergeCell ref="UJA11:UJH11"/>
    <mergeCell ref="UGG11:UGN11"/>
    <mergeCell ref="UGO11:UGV11"/>
    <mergeCell ref="UGW11:UHD11"/>
    <mergeCell ref="UHE11:UHL11"/>
    <mergeCell ref="UHM11:UHT11"/>
    <mergeCell ref="UES11:UEZ11"/>
    <mergeCell ref="UFA11:UFH11"/>
    <mergeCell ref="UFI11:UFP11"/>
    <mergeCell ref="UFQ11:UFX11"/>
    <mergeCell ref="UFY11:UGF11"/>
    <mergeCell ref="UDE11:UDL11"/>
    <mergeCell ref="UDM11:UDT11"/>
    <mergeCell ref="UDU11:UEB11"/>
    <mergeCell ref="UEC11:UEJ11"/>
    <mergeCell ref="UEK11:UER11"/>
    <mergeCell ref="UBQ11:UBX11"/>
    <mergeCell ref="UBY11:UCF11"/>
    <mergeCell ref="UCG11:UCN11"/>
    <mergeCell ref="UCO11:UCV11"/>
    <mergeCell ref="UCW11:UDD11"/>
    <mergeCell ref="UAC11:UAJ11"/>
    <mergeCell ref="UAK11:UAR11"/>
    <mergeCell ref="UAS11:UAZ11"/>
    <mergeCell ref="UBA11:UBH11"/>
    <mergeCell ref="UBI11:UBP11"/>
    <mergeCell ref="TYO11:TYV11"/>
    <mergeCell ref="TYW11:TZD11"/>
    <mergeCell ref="TZE11:TZL11"/>
    <mergeCell ref="TZM11:TZT11"/>
    <mergeCell ref="TZU11:UAB11"/>
    <mergeCell ref="TXA11:TXH11"/>
    <mergeCell ref="TXI11:TXP11"/>
    <mergeCell ref="TXQ11:TXX11"/>
    <mergeCell ref="TXY11:TYF11"/>
    <mergeCell ref="TYG11:TYN11"/>
    <mergeCell ref="TVM11:TVT11"/>
    <mergeCell ref="TVU11:TWB11"/>
    <mergeCell ref="TWC11:TWJ11"/>
    <mergeCell ref="TWK11:TWR11"/>
    <mergeCell ref="TWS11:TWZ11"/>
    <mergeCell ref="TTY11:TUF11"/>
    <mergeCell ref="TUG11:TUN11"/>
    <mergeCell ref="TUO11:TUV11"/>
    <mergeCell ref="TUW11:TVD11"/>
    <mergeCell ref="TVE11:TVL11"/>
    <mergeCell ref="TSK11:TSR11"/>
    <mergeCell ref="TSS11:TSZ11"/>
    <mergeCell ref="TTA11:TTH11"/>
    <mergeCell ref="TTI11:TTP11"/>
    <mergeCell ref="TTQ11:TTX11"/>
    <mergeCell ref="TQW11:TRD11"/>
    <mergeCell ref="TRE11:TRL11"/>
    <mergeCell ref="TRM11:TRT11"/>
    <mergeCell ref="TRU11:TSB11"/>
    <mergeCell ref="TSC11:TSJ11"/>
    <mergeCell ref="TPI11:TPP11"/>
    <mergeCell ref="TPQ11:TPX11"/>
    <mergeCell ref="TPY11:TQF11"/>
    <mergeCell ref="TQG11:TQN11"/>
    <mergeCell ref="TQO11:TQV11"/>
    <mergeCell ref="TNU11:TOB11"/>
    <mergeCell ref="TOC11:TOJ11"/>
    <mergeCell ref="TOK11:TOR11"/>
    <mergeCell ref="TOS11:TOZ11"/>
    <mergeCell ref="TPA11:TPH11"/>
    <mergeCell ref="TMG11:TMN11"/>
    <mergeCell ref="TMO11:TMV11"/>
    <mergeCell ref="TMW11:TND11"/>
    <mergeCell ref="TNE11:TNL11"/>
    <mergeCell ref="TNM11:TNT11"/>
    <mergeCell ref="TKS11:TKZ11"/>
    <mergeCell ref="TLA11:TLH11"/>
    <mergeCell ref="TLI11:TLP11"/>
    <mergeCell ref="TLQ11:TLX11"/>
    <mergeCell ref="TLY11:TMF11"/>
    <mergeCell ref="TJE11:TJL11"/>
    <mergeCell ref="TJM11:TJT11"/>
    <mergeCell ref="TJU11:TKB11"/>
    <mergeCell ref="TKC11:TKJ11"/>
    <mergeCell ref="TKK11:TKR11"/>
    <mergeCell ref="THQ11:THX11"/>
    <mergeCell ref="THY11:TIF11"/>
    <mergeCell ref="TIG11:TIN11"/>
    <mergeCell ref="TIO11:TIV11"/>
    <mergeCell ref="TIW11:TJD11"/>
    <mergeCell ref="TGC11:TGJ11"/>
    <mergeCell ref="TGK11:TGR11"/>
    <mergeCell ref="TGS11:TGZ11"/>
    <mergeCell ref="THA11:THH11"/>
    <mergeCell ref="THI11:THP11"/>
    <mergeCell ref="TEO11:TEV11"/>
    <mergeCell ref="TEW11:TFD11"/>
    <mergeCell ref="TFE11:TFL11"/>
    <mergeCell ref="TFM11:TFT11"/>
    <mergeCell ref="TFU11:TGB11"/>
    <mergeCell ref="TDA11:TDH11"/>
    <mergeCell ref="TDI11:TDP11"/>
    <mergeCell ref="TDQ11:TDX11"/>
    <mergeCell ref="TDY11:TEF11"/>
    <mergeCell ref="TEG11:TEN11"/>
    <mergeCell ref="TBM11:TBT11"/>
    <mergeCell ref="TBU11:TCB11"/>
    <mergeCell ref="TCC11:TCJ11"/>
    <mergeCell ref="TCK11:TCR11"/>
    <mergeCell ref="TCS11:TCZ11"/>
    <mergeCell ref="SZY11:TAF11"/>
    <mergeCell ref="TAG11:TAN11"/>
    <mergeCell ref="TAO11:TAV11"/>
    <mergeCell ref="TAW11:TBD11"/>
    <mergeCell ref="TBE11:TBL11"/>
    <mergeCell ref="SYK11:SYR11"/>
    <mergeCell ref="SYS11:SYZ11"/>
    <mergeCell ref="SZA11:SZH11"/>
    <mergeCell ref="SZI11:SZP11"/>
    <mergeCell ref="SZQ11:SZX11"/>
    <mergeCell ref="SWW11:SXD11"/>
    <mergeCell ref="SXE11:SXL11"/>
    <mergeCell ref="SXM11:SXT11"/>
    <mergeCell ref="SXU11:SYB11"/>
    <mergeCell ref="SYC11:SYJ11"/>
    <mergeCell ref="SVI11:SVP11"/>
    <mergeCell ref="SVQ11:SVX11"/>
    <mergeCell ref="SVY11:SWF11"/>
    <mergeCell ref="SWG11:SWN11"/>
    <mergeCell ref="SWO11:SWV11"/>
    <mergeCell ref="STU11:SUB11"/>
    <mergeCell ref="SUC11:SUJ11"/>
    <mergeCell ref="SUK11:SUR11"/>
    <mergeCell ref="SUS11:SUZ11"/>
    <mergeCell ref="SVA11:SVH11"/>
    <mergeCell ref="SSG11:SSN11"/>
    <mergeCell ref="SSO11:SSV11"/>
    <mergeCell ref="SSW11:STD11"/>
    <mergeCell ref="STE11:STL11"/>
    <mergeCell ref="STM11:STT11"/>
    <mergeCell ref="SQS11:SQZ11"/>
    <mergeCell ref="SRA11:SRH11"/>
    <mergeCell ref="SRI11:SRP11"/>
    <mergeCell ref="SRQ11:SRX11"/>
    <mergeCell ref="SRY11:SSF11"/>
    <mergeCell ref="SPE11:SPL11"/>
    <mergeCell ref="SPM11:SPT11"/>
    <mergeCell ref="SPU11:SQB11"/>
    <mergeCell ref="SQC11:SQJ11"/>
    <mergeCell ref="SQK11:SQR11"/>
    <mergeCell ref="SNQ11:SNX11"/>
    <mergeCell ref="SNY11:SOF11"/>
    <mergeCell ref="SOG11:SON11"/>
    <mergeCell ref="SOO11:SOV11"/>
    <mergeCell ref="SOW11:SPD11"/>
    <mergeCell ref="SMC11:SMJ11"/>
    <mergeCell ref="SMK11:SMR11"/>
    <mergeCell ref="SMS11:SMZ11"/>
    <mergeCell ref="SNA11:SNH11"/>
    <mergeCell ref="SNI11:SNP11"/>
    <mergeCell ref="SKO11:SKV11"/>
    <mergeCell ref="SKW11:SLD11"/>
    <mergeCell ref="SLE11:SLL11"/>
    <mergeCell ref="SLM11:SLT11"/>
    <mergeCell ref="SLU11:SMB11"/>
    <mergeCell ref="SJA11:SJH11"/>
    <mergeCell ref="SJI11:SJP11"/>
    <mergeCell ref="SJQ11:SJX11"/>
    <mergeCell ref="SJY11:SKF11"/>
    <mergeCell ref="SKG11:SKN11"/>
    <mergeCell ref="SHM11:SHT11"/>
    <mergeCell ref="SHU11:SIB11"/>
    <mergeCell ref="SIC11:SIJ11"/>
    <mergeCell ref="SIK11:SIR11"/>
    <mergeCell ref="SIS11:SIZ11"/>
    <mergeCell ref="SFY11:SGF11"/>
    <mergeCell ref="SGG11:SGN11"/>
    <mergeCell ref="SGO11:SGV11"/>
    <mergeCell ref="SGW11:SHD11"/>
    <mergeCell ref="SHE11:SHL11"/>
    <mergeCell ref="SEK11:SER11"/>
    <mergeCell ref="SES11:SEZ11"/>
    <mergeCell ref="SFA11:SFH11"/>
    <mergeCell ref="SFI11:SFP11"/>
    <mergeCell ref="SFQ11:SFX11"/>
    <mergeCell ref="SCW11:SDD11"/>
    <mergeCell ref="SDE11:SDL11"/>
    <mergeCell ref="SDM11:SDT11"/>
    <mergeCell ref="SDU11:SEB11"/>
    <mergeCell ref="SEC11:SEJ11"/>
    <mergeCell ref="SBI11:SBP11"/>
    <mergeCell ref="SBQ11:SBX11"/>
    <mergeCell ref="SBY11:SCF11"/>
    <mergeCell ref="SCG11:SCN11"/>
    <mergeCell ref="SCO11:SCV11"/>
    <mergeCell ref="RZU11:SAB11"/>
    <mergeCell ref="SAC11:SAJ11"/>
    <mergeCell ref="SAK11:SAR11"/>
    <mergeCell ref="SAS11:SAZ11"/>
    <mergeCell ref="SBA11:SBH11"/>
    <mergeCell ref="RYG11:RYN11"/>
    <mergeCell ref="RYO11:RYV11"/>
    <mergeCell ref="RYW11:RZD11"/>
    <mergeCell ref="RZE11:RZL11"/>
    <mergeCell ref="RZM11:RZT11"/>
    <mergeCell ref="RWS11:RWZ11"/>
    <mergeCell ref="RXA11:RXH11"/>
    <mergeCell ref="RXI11:RXP11"/>
    <mergeCell ref="RXQ11:RXX11"/>
    <mergeCell ref="RXY11:RYF11"/>
    <mergeCell ref="RVE11:RVL11"/>
    <mergeCell ref="RVM11:RVT11"/>
    <mergeCell ref="RVU11:RWB11"/>
    <mergeCell ref="RWC11:RWJ11"/>
    <mergeCell ref="RWK11:RWR11"/>
    <mergeCell ref="RTQ11:RTX11"/>
    <mergeCell ref="RTY11:RUF11"/>
    <mergeCell ref="RUG11:RUN11"/>
    <mergeCell ref="RUO11:RUV11"/>
    <mergeCell ref="RUW11:RVD11"/>
    <mergeCell ref="RSC11:RSJ11"/>
    <mergeCell ref="RSK11:RSR11"/>
    <mergeCell ref="RSS11:RSZ11"/>
    <mergeCell ref="RTA11:RTH11"/>
    <mergeCell ref="RTI11:RTP11"/>
    <mergeCell ref="RQO11:RQV11"/>
    <mergeCell ref="RQW11:RRD11"/>
    <mergeCell ref="RRE11:RRL11"/>
    <mergeCell ref="RRM11:RRT11"/>
    <mergeCell ref="RRU11:RSB11"/>
    <mergeCell ref="RPA11:RPH11"/>
    <mergeCell ref="RPI11:RPP11"/>
    <mergeCell ref="RPQ11:RPX11"/>
    <mergeCell ref="RPY11:RQF11"/>
    <mergeCell ref="RQG11:RQN11"/>
    <mergeCell ref="RNM11:RNT11"/>
    <mergeCell ref="RNU11:ROB11"/>
    <mergeCell ref="ROC11:ROJ11"/>
    <mergeCell ref="ROK11:ROR11"/>
    <mergeCell ref="ROS11:ROZ11"/>
    <mergeCell ref="RLY11:RMF11"/>
    <mergeCell ref="RMG11:RMN11"/>
    <mergeCell ref="RMO11:RMV11"/>
    <mergeCell ref="RMW11:RND11"/>
    <mergeCell ref="RNE11:RNL11"/>
    <mergeCell ref="RKK11:RKR11"/>
    <mergeCell ref="RKS11:RKZ11"/>
    <mergeCell ref="RLA11:RLH11"/>
    <mergeCell ref="RLI11:RLP11"/>
    <mergeCell ref="RLQ11:RLX11"/>
    <mergeCell ref="RIW11:RJD11"/>
    <mergeCell ref="RJE11:RJL11"/>
    <mergeCell ref="RJM11:RJT11"/>
    <mergeCell ref="RJU11:RKB11"/>
    <mergeCell ref="RKC11:RKJ11"/>
    <mergeCell ref="RHI11:RHP11"/>
    <mergeCell ref="RHQ11:RHX11"/>
    <mergeCell ref="RHY11:RIF11"/>
    <mergeCell ref="RIG11:RIN11"/>
    <mergeCell ref="RIO11:RIV11"/>
    <mergeCell ref="RFU11:RGB11"/>
    <mergeCell ref="RGC11:RGJ11"/>
    <mergeCell ref="RGK11:RGR11"/>
    <mergeCell ref="RGS11:RGZ11"/>
    <mergeCell ref="RHA11:RHH11"/>
    <mergeCell ref="REG11:REN11"/>
    <mergeCell ref="REO11:REV11"/>
    <mergeCell ref="REW11:RFD11"/>
    <mergeCell ref="RFE11:RFL11"/>
    <mergeCell ref="RFM11:RFT11"/>
    <mergeCell ref="RCS11:RCZ11"/>
    <mergeCell ref="RDA11:RDH11"/>
    <mergeCell ref="RDI11:RDP11"/>
    <mergeCell ref="RDQ11:RDX11"/>
    <mergeCell ref="RDY11:REF11"/>
    <mergeCell ref="RBE11:RBL11"/>
    <mergeCell ref="RBM11:RBT11"/>
    <mergeCell ref="RBU11:RCB11"/>
    <mergeCell ref="RCC11:RCJ11"/>
    <mergeCell ref="RCK11:RCR11"/>
    <mergeCell ref="QZQ11:QZX11"/>
    <mergeCell ref="QZY11:RAF11"/>
    <mergeCell ref="RAG11:RAN11"/>
    <mergeCell ref="RAO11:RAV11"/>
    <mergeCell ref="RAW11:RBD11"/>
    <mergeCell ref="QYC11:QYJ11"/>
    <mergeCell ref="QYK11:QYR11"/>
    <mergeCell ref="QYS11:QYZ11"/>
    <mergeCell ref="QZA11:QZH11"/>
    <mergeCell ref="QZI11:QZP11"/>
    <mergeCell ref="QWO11:QWV11"/>
    <mergeCell ref="QWW11:QXD11"/>
    <mergeCell ref="QXE11:QXL11"/>
    <mergeCell ref="QXM11:QXT11"/>
    <mergeCell ref="QXU11:QYB11"/>
    <mergeCell ref="QVA11:QVH11"/>
    <mergeCell ref="QVI11:QVP11"/>
    <mergeCell ref="QVQ11:QVX11"/>
    <mergeCell ref="QVY11:QWF11"/>
    <mergeCell ref="QWG11:QWN11"/>
    <mergeCell ref="QTM11:QTT11"/>
    <mergeCell ref="QTU11:QUB11"/>
    <mergeCell ref="QUC11:QUJ11"/>
    <mergeCell ref="QUK11:QUR11"/>
    <mergeCell ref="QUS11:QUZ11"/>
    <mergeCell ref="QRY11:QSF11"/>
    <mergeCell ref="QSG11:QSN11"/>
    <mergeCell ref="QSO11:QSV11"/>
    <mergeCell ref="QSW11:QTD11"/>
    <mergeCell ref="QTE11:QTL11"/>
    <mergeCell ref="QQK11:QQR11"/>
    <mergeCell ref="QQS11:QQZ11"/>
    <mergeCell ref="QRA11:QRH11"/>
    <mergeCell ref="QRI11:QRP11"/>
    <mergeCell ref="QRQ11:QRX11"/>
    <mergeCell ref="QOW11:QPD11"/>
    <mergeCell ref="QPE11:QPL11"/>
    <mergeCell ref="QPM11:QPT11"/>
    <mergeCell ref="QPU11:QQB11"/>
    <mergeCell ref="QQC11:QQJ11"/>
    <mergeCell ref="QNI11:QNP11"/>
    <mergeCell ref="QNQ11:QNX11"/>
    <mergeCell ref="QNY11:QOF11"/>
    <mergeCell ref="QOG11:QON11"/>
    <mergeCell ref="QOO11:QOV11"/>
    <mergeCell ref="QLU11:QMB11"/>
    <mergeCell ref="QMC11:QMJ11"/>
    <mergeCell ref="QMK11:QMR11"/>
    <mergeCell ref="QMS11:QMZ11"/>
    <mergeCell ref="QNA11:QNH11"/>
    <mergeCell ref="QKG11:QKN11"/>
    <mergeCell ref="QKO11:QKV11"/>
    <mergeCell ref="QKW11:QLD11"/>
    <mergeCell ref="QLE11:QLL11"/>
    <mergeCell ref="QLM11:QLT11"/>
    <mergeCell ref="QIS11:QIZ11"/>
    <mergeCell ref="QJA11:QJH11"/>
    <mergeCell ref="QJI11:QJP11"/>
    <mergeCell ref="QJQ11:QJX11"/>
    <mergeCell ref="QJY11:QKF11"/>
    <mergeCell ref="QHE11:QHL11"/>
    <mergeCell ref="QHM11:QHT11"/>
    <mergeCell ref="QHU11:QIB11"/>
    <mergeCell ref="QIC11:QIJ11"/>
    <mergeCell ref="QIK11:QIR11"/>
    <mergeCell ref="QFQ11:QFX11"/>
    <mergeCell ref="QFY11:QGF11"/>
    <mergeCell ref="QGG11:QGN11"/>
    <mergeCell ref="QGO11:QGV11"/>
    <mergeCell ref="QGW11:QHD11"/>
    <mergeCell ref="QEC11:QEJ11"/>
    <mergeCell ref="QEK11:QER11"/>
    <mergeCell ref="QES11:QEZ11"/>
    <mergeCell ref="QFA11:QFH11"/>
    <mergeCell ref="QFI11:QFP11"/>
    <mergeCell ref="QCO11:QCV11"/>
    <mergeCell ref="QCW11:QDD11"/>
    <mergeCell ref="QDE11:QDL11"/>
    <mergeCell ref="QDM11:QDT11"/>
    <mergeCell ref="QDU11:QEB11"/>
    <mergeCell ref="QBA11:QBH11"/>
    <mergeCell ref="QBI11:QBP11"/>
    <mergeCell ref="QBQ11:QBX11"/>
    <mergeCell ref="QBY11:QCF11"/>
    <mergeCell ref="QCG11:QCN11"/>
    <mergeCell ref="PZM11:PZT11"/>
    <mergeCell ref="PZU11:QAB11"/>
    <mergeCell ref="QAC11:QAJ11"/>
    <mergeCell ref="QAK11:QAR11"/>
    <mergeCell ref="QAS11:QAZ11"/>
    <mergeCell ref="PXY11:PYF11"/>
    <mergeCell ref="PYG11:PYN11"/>
    <mergeCell ref="PYO11:PYV11"/>
    <mergeCell ref="PYW11:PZD11"/>
    <mergeCell ref="PZE11:PZL11"/>
    <mergeCell ref="PWK11:PWR11"/>
    <mergeCell ref="PWS11:PWZ11"/>
    <mergeCell ref="PXA11:PXH11"/>
    <mergeCell ref="PXI11:PXP11"/>
    <mergeCell ref="PXQ11:PXX11"/>
    <mergeCell ref="PUW11:PVD11"/>
    <mergeCell ref="PVE11:PVL11"/>
    <mergeCell ref="PVM11:PVT11"/>
    <mergeCell ref="PVU11:PWB11"/>
    <mergeCell ref="PWC11:PWJ11"/>
    <mergeCell ref="PTI11:PTP11"/>
    <mergeCell ref="PTQ11:PTX11"/>
    <mergeCell ref="PTY11:PUF11"/>
    <mergeCell ref="PUG11:PUN11"/>
    <mergeCell ref="PUO11:PUV11"/>
    <mergeCell ref="PRU11:PSB11"/>
    <mergeCell ref="PSC11:PSJ11"/>
    <mergeCell ref="PSK11:PSR11"/>
    <mergeCell ref="PSS11:PSZ11"/>
    <mergeCell ref="PTA11:PTH11"/>
    <mergeCell ref="PQG11:PQN11"/>
    <mergeCell ref="PQO11:PQV11"/>
    <mergeCell ref="PQW11:PRD11"/>
    <mergeCell ref="PRE11:PRL11"/>
    <mergeCell ref="PRM11:PRT11"/>
    <mergeCell ref="POS11:POZ11"/>
    <mergeCell ref="PPA11:PPH11"/>
    <mergeCell ref="PPI11:PPP11"/>
    <mergeCell ref="PPQ11:PPX11"/>
    <mergeCell ref="PPY11:PQF11"/>
    <mergeCell ref="PNE11:PNL11"/>
    <mergeCell ref="PNM11:PNT11"/>
    <mergeCell ref="PNU11:POB11"/>
    <mergeCell ref="POC11:POJ11"/>
    <mergeCell ref="POK11:POR11"/>
    <mergeCell ref="PLQ11:PLX11"/>
    <mergeCell ref="PLY11:PMF11"/>
    <mergeCell ref="PMG11:PMN11"/>
    <mergeCell ref="PMO11:PMV11"/>
    <mergeCell ref="PMW11:PND11"/>
    <mergeCell ref="PKC11:PKJ11"/>
    <mergeCell ref="PKK11:PKR11"/>
    <mergeCell ref="PKS11:PKZ11"/>
    <mergeCell ref="PLA11:PLH11"/>
    <mergeCell ref="PLI11:PLP11"/>
    <mergeCell ref="PIO11:PIV11"/>
    <mergeCell ref="PIW11:PJD11"/>
    <mergeCell ref="PJE11:PJL11"/>
    <mergeCell ref="PJM11:PJT11"/>
    <mergeCell ref="PJU11:PKB11"/>
    <mergeCell ref="PHA11:PHH11"/>
    <mergeCell ref="PHI11:PHP11"/>
    <mergeCell ref="PHQ11:PHX11"/>
    <mergeCell ref="PHY11:PIF11"/>
    <mergeCell ref="PIG11:PIN11"/>
    <mergeCell ref="PFM11:PFT11"/>
    <mergeCell ref="PFU11:PGB11"/>
    <mergeCell ref="PGC11:PGJ11"/>
    <mergeCell ref="PGK11:PGR11"/>
    <mergeCell ref="PGS11:PGZ11"/>
    <mergeCell ref="PDY11:PEF11"/>
    <mergeCell ref="PEG11:PEN11"/>
    <mergeCell ref="PEO11:PEV11"/>
    <mergeCell ref="PEW11:PFD11"/>
    <mergeCell ref="PFE11:PFL11"/>
    <mergeCell ref="PCK11:PCR11"/>
    <mergeCell ref="PCS11:PCZ11"/>
    <mergeCell ref="PDA11:PDH11"/>
    <mergeCell ref="PDI11:PDP11"/>
    <mergeCell ref="PDQ11:PDX11"/>
    <mergeCell ref="PAW11:PBD11"/>
    <mergeCell ref="PBE11:PBL11"/>
    <mergeCell ref="PBM11:PBT11"/>
    <mergeCell ref="PBU11:PCB11"/>
    <mergeCell ref="PCC11:PCJ11"/>
    <mergeCell ref="OZI11:OZP11"/>
    <mergeCell ref="OZQ11:OZX11"/>
    <mergeCell ref="OZY11:PAF11"/>
    <mergeCell ref="PAG11:PAN11"/>
    <mergeCell ref="PAO11:PAV11"/>
    <mergeCell ref="OXU11:OYB11"/>
    <mergeCell ref="OYC11:OYJ11"/>
    <mergeCell ref="OYK11:OYR11"/>
    <mergeCell ref="OYS11:OYZ11"/>
    <mergeCell ref="OZA11:OZH11"/>
    <mergeCell ref="OWG11:OWN11"/>
    <mergeCell ref="OWO11:OWV11"/>
    <mergeCell ref="OWW11:OXD11"/>
    <mergeCell ref="OXE11:OXL11"/>
    <mergeCell ref="OXM11:OXT11"/>
    <mergeCell ref="OUS11:OUZ11"/>
    <mergeCell ref="OVA11:OVH11"/>
    <mergeCell ref="OVI11:OVP11"/>
    <mergeCell ref="OVQ11:OVX11"/>
    <mergeCell ref="OVY11:OWF11"/>
    <mergeCell ref="OTE11:OTL11"/>
    <mergeCell ref="OTM11:OTT11"/>
    <mergeCell ref="OTU11:OUB11"/>
    <mergeCell ref="OUC11:OUJ11"/>
    <mergeCell ref="OUK11:OUR11"/>
    <mergeCell ref="ORQ11:ORX11"/>
    <mergeCell ref="ORY11:OSF11"/>
    <mergeCell ref="OSG11:OSN11"/>
    <mergeCell ref="OSO11:OSV11"/>
    <mergeCell ref="OSW11:OTD11"/>
    <mergeCell ref="OQC11:OQJ11"/>
    <mergeCell ref="OQK11:OQR11"/>
    <mergeCell ref="OQS11:OQZ11"/>
    <mergeCell ref="ORA11:ORH11"/>
    <mergeCell ref="ORI11:ORP11"/>
    <mergeCell ref="OOO11:OOV11"/>
    <mergeCell ref="OOW11:OPD11"/>
    <mergeCell ref="OPE11:OPL11"/>
    <mergeCell ref="OPM11:OPT11"/>
    <mergeCell ref="OPU11:OQB11"/>
    <mergeCell ref="ONA11:ONH11"/>
    <mergeCell ref="ONI11:ONP11"/>
    <mergeCell ref="ONQ11:ONX11"/>
    <mergeCell ref="ONY11:OOF11"/>
    <mergeCell ref="OOG11:OON11"/>
    <mergeCell ref="OLM11:OLT11"/>
    <mergeCell ref="OLU11:OMB11"/>
    <mergeCell ref="OMC11:OMJ11"/>
    <mergeCell ref="OMK11:OMR11"/>
    <mergeCell ref="OMS11:OMZ11"/>
    <mergeCell ref="OJY11:OKF11"/>
    <mergeCell ref="OKG11:OKN11"/>
    <mergeCell ref="OKO11:OKV11"/>
    <mergeCell ref="OKW11:OLD11"/>
    <mergeCell ref="OLE11:OLL11"/>
    <mergeCell ref="OIK11:OIR11"/>
    <mergeCell ref="OIS11:OIZ11"/>
    <mergeCell ref="OJA11:OJH11"/>
    <mergeCell ref="OJI11:OJP11"/>
    <mergeCell ref="OJQ11:OJX11"/>
    <mergeCell ref="OGW11:OHD11"/>
    <mergeCell ref="OHE11:OHL11"/>
    <mergeCell ref="OHM11:OHT11"/>
    <mergeCell ref="OHU11:OIB11"/>
    <mergeCell ref="OIC11:OIJ11"/>
    <mergeCell ref="OFI11:OFP11"/>
    <mergeCell ref="OFQ11:OFX11"/>
    <mergeCell ref="OFY11:OGF11"/>
    <mergeCell ref="OGG11:OGN11"/>
    <mergeCell ref="OGO11:OGV11"/>
    <mergeCell ref="ODU11:OEB11"/>
    <mergeCell ref="OEC11:OEJ11"/>
    <mergeCell ref="OEK11:OER11"/>
    <mergeCell ref="OES11:OEZ11"/>
    <mergeCell ref="OFA11:OFH11"/>
    <mergeCell ref="OCG11:OCN11"/>
    <mergeCell ref="OCO11:OCV11"/>
    <mergeCell ref="OCW11:ODD11"/>
    <mergeCell ref="ODE11:ODL11"/>
    <mergeCell ref="ODM11:ODT11"/>
    <mergeCell ref="OAS11:OAZ11"/>
    <mergeCell ref="OBA11:OBH11"/>
    <mergeCell ref="OBI11:OBP11"/>
    <mergeCell ref="OBQ11:OBX11"/>
    <mergeCell ref="OBY11:OCF11"/>
    <mergeCell ref="NZE11:NZL11"/>
    <mergeCell ref="NZM11:NZT11"/>
    <mergeCell ref="NZU11:OAB11"/>
    <mergeCell ref="OAC11:OAJ11"/>
    <mergeCell ref="OAK11:OAR11"/>
    <mergeCell ref="NXQ11:NXX11"/>
    <mergeCell ref="NXY11:NYF11"/>
    <mergeCell ref="NYG11:NYN11"/>
    <mergeCell ref="NYO11:NYV11"/>
    <mergeCell ref="NYW11:NZD11"/>
    <mergeCell ref="NWC11:NWJ11"/>
    <mergeCell ref="NWK11:NWR11"/>
    <mergeCell ref="NWS11:NWZ11"/>
    <mergeCell ref="NXA11:NXH11"/>
    <mergeCell ref="NXI11:NXP11"/>
    <mergeCell ref="NUO11:NUV11"/>
    <mergeCell ref="NUW11:NVD11"/>
    <mergeCell ref="NVE11:NVL11"/>
    <mergeCell ref="NVM11:NVT11"/>
    <mergeCell ref="NVU11:NWB11"/>
    <mergeCell ref="NTA11:NTH11"/>
    <mergeCell ref="NTI11:NTP11"/>
    <mergeCell ref="NTQ11:NTX11"/>
    <mergeCell ref="NTY11:NUF11"/>
    <mergeCell ref="NUG11:NUN11"/>
    <mergeCell ref="NRM11:NRT11"/>
    <mergeCell ref="NRU11:NSB11"/>
    <mergeCell ref="NSC11:NSJ11"/>
    <mergeCell ref="NSK11:NSR11"/>
    <mergeCell ref="NSS11:NSZ11"/>
    <mergeCell ref="NPY11:NQF11"/>
    <mergeCell ref="NQG11:NQN11"/>
    <mergeCell ref="NQO11:NQV11"/>
    <mergeCell ref="NQW11:NRD11"/>
    <mergeCell ref="NRE11:NRL11"/>
    <mergeCell ref="NOK11:NOR11"/>
    <mergeCell ref="NOS11:NOZ11"/>
    <mergeCell ref="NPA11:NPH11"/>
    <mergeCell ref="NPI11:NPP11"/>
    <mergeCell ref="NPQ11:NPX11"/>
    <mergeCell ref="NMW11:NND11"/>
    <mergeCell ref="NNE11:NNL11"/>
    <mergeCell ref="NNM11:NNT11"/>
    <mergeCell ref="NNU11:NOB11"/>
    <mergeCell ref="NOC11:NOJ11"/>
    <mergeCell ref="NLI11:NLP11"/>
    <mergeCell ref="NLQ11:NLX11"/>
    <mergeCell ref="NLY11:NMF11"/>
    <mergeCell ref="NMG11:NMN11"/>
    <mergeCell ref="NMO11:NMV11"/>
    <mergeCell ref="NJU11:NKB11"/>
    <mergeCell ref="NKC11:NKJ11"/>
    <mergeCell ref="NKK11:NKR11"/>
    <mergeCell ref="NKS11:NKZ11"/>
    <mergeCell ref="NLA11:NLH11"/>
    <mergeCell ref="NIG11:NIN11"/>
    <mergeCell ref="NIO11:NIV11"/>
    <mergeCell ref="NIW11:NJD11"/>
    <mergeCell ref="NJE11:NJL11"/>
    <mergeCell ref="NJM11:NJT11"/>
    <mergeCell ref="NGS11:NGZ11"/>
    <mergeCell ref="NHA11:NHH11"/>
    <mergeCell ref="NHI11:NHP11"/>
    <mergeCell ref="NHQ11:NHX11"/>
    <mergeCell ref="NHY11:NIF11"/>
    <mergeCell ref="NFE11:NFL11"/>
    <mergeCell ref="NFM11:NFT11"/>
    <mergeCell ref="NFU11:NGB11"/>
    <mergeCell ref="NGC11:NGJ11"/>
    <mergeCell ref="NGK11:NGR11"/>
    <mergeCell ref="NDQ11:NDX11"/>
    <mergeCell ref="NDY11:NEF11"/>
    <mergeCell ref="NEG11:NEN11"/>
    <mergeCell ref="NEO11:NEV11"/>
    <mergeCell ref="NEW11:NFD11"/>
    <mergeCell ref="NCC11:NCJ11"/>
    <mergeCell ref="NCK11:NCR11"/>
    <mergeCell ref="NCS11:NCZ11"/>
    <mergeCell ref="NDA11:NDH11"/>
    <mergeCell ref="NDI11:NDP11"/>
    <mergeCell ref="NAO11:NAV11"/>
    <mergeCell ref="NAW11:NBD11"/>
    <mergeCell ref="NBE11:NBL11"/>
    <mergeCell ref="NBM11:NBT11"/>
    <mergeCell ref="NBU11:NCB11"/>
    <mergeCell ref="MZA11:MZH11"/>
    <mergeCell ref="MZI11:MZP11"/>
    <mergeCell ref="MZQ11:MZX11"/>
    <mergeCell ref="MZY11:NAF11"/>
    <mergeCell ref="NAG11:NAN11"/>
    <mergeCell ref="MXM11:MXT11"/>
    <mergeCell ref="MXU11:MYB11"/>
    <mergeCell ref="MYC11:MYJ11"/>
    <mergeCell ref="MYK11:MYR11"/>
    <mergeCell ref="MYS11:MYZ11"/>
    <mergeCell ref="MVY11:MWF11"/>
    <mergeCell ref="MWG11:MWN11"/>
    <mergeCell ref="MWO11:MWV11"/>
    <mergeCell ref="MWW11:MXD11"/>
    <mergeCell ref="MXE11:MXL11"/>
    <mergeCell ref="MUK11:MUR11"/>
    <mergeCell ref="MUS11:MUZ11"/>
    <mergeCell ref="MVA11:MVH11"/>
    <mergeCell ref="MVI11:MVP11"/>
    <mergeCell ref="MVQ11:MVX11"/>
    <mergeCell ref="MSW11:MTD11"/>
    <mergeCell ref="MTE11:MTL11"/>
    <mergeCell ref="MTM11:MTT11"/>
    <mergeCell ref="MTU11:MUB11"/>
    <mergeCell ref="MUC11:MUJ11"/>
    <mergeCell ref="MRI11:MRP11"/>
    <mergeCell ref="MRQ11:MRX11"/>
    <mergeCell ref="MRY11:MSF11"/>
    <mergeCell ref="MSG11:MSN11"/>
    <mergeCell ref="MSO11:MSV11"/>
    <mergeCell ref="MPU11:MQB11"/>
    <mergeCell ref="MQC11:MQJ11"/>
    <mergeCell ref="MQK11:MQR11"/>
    <mergeCell ref="MQS11:MQZ11"/>
    <mergeCell ref="MRA11:MRH11"/>
    <mergeCell ref="MOG11:MON11"/>
    <mergeCell ref="MOO11:MOV11"/>
    <mergeCell ref="MOW11:MPD11"/>
    <mergeCell ref="MPE11:MPL11"/>
    <mergeCell ref="MPM11:MPT11"/>
    <mergeCell ref="MMS11:MMZ11"/>
    <mergeCell ref="MNA11:MNH11"/>
    <mergeCell ref="MNI11:MNP11"/>
    <mergeCell ref="MNQ11:MNX11"/>
    <mergeCell ref="MNY11:MOF11"/>
    <mergeCell ref="MLE11:MLL11"/>
    <mergeCell ref="MLM11:MLT11"/>
    <mergeCell ref="MLU11:MMB11"/>
    <mergeCell ref="MMC11:MMJ11"/>
    <mergeCell ref="MMK11:MMR11"/>
    <mergeCell ref="MJQ11:MJX11"/>
    <mergeCell ref="MJY11:MKF11"/>
    <mergeCell ref="MKG11:MKN11"/>
    <mergeCell ref="MKO11:MKV11"/>
    <mergeCell ref="MKW11:MLD11"/>
    <mergeCell ref="MIC11:MIJ11"/>
    <mergeCell ref="MIK11:MIR11"/>
    <mergeCell ref="MIS11:MIZ11"/>
    <mergeCell ref="MJA11:MJH11"/>
    <mergeCell ref="MJI11:MJP11"/>
    <mergeCell ref="MGO11:MGV11"/>
    <mergeCell ref="MGW11:MHD11"/>
    <mergeCell ref="MHE11:MHL11"/>
    <mergeCell ref="MHM11:MHT11"/>
    <mergeCell ref="MHU11:MIB11"/>
    <mergeCell ref="MFA11:MFH11"/>
    <mergeCell ref="MFI11:MFP11"/>
    <mergeCell ref="MFQ11:MFX11"/>
    <mergeCell ref="MFY11:MGF11"/>
    <mergeCell ref="MGG11:MGN11"/>
    <mergeCell ref="MDM11:MDT11"/>
    <mergeCell ref="MDU11:MEB11"/>
    <mergeCell ref="MEC11:MEJ11"/>
    <mergeCell ref="MEK11:MER11"/>
    <mergeCell ref="MES11:MEZ11"/>
    <mergeCell ref="MBY11:MCF11"/>
    <mergeCell ref="MCG11:MCN11"/>
    <mergeCell ref="MCO11:MCV11"/>
    <mergeCell ref="MCW11:MDD11"/>
    <mergeCell ref="MDE11:MDL11"/>
    <mergeCell ref="MAK11:MAR11"/>
    <mergeCell ref="MAS11:MAZ11"/>
    <mergeCell ref="MBA11:MBH11"/>
    <mergeCell ref="MBI11:MBP11"/>
    <mergeCell ref="MBQ11:MBX11"/>
    <mergeCell ref="LYW11:LZD11"/>
    <mergeCell ref="LZE11:LZL11"/>
    <mergeCell ref="LZM11:LZT11"/>
    <mergeCell ref="LZU11:MAB11"/>
    <mergeCell ref="MAC11:MAJ11"/>
    <mergeCell ref="LXI11:LXP11"/>
    <mergeCell ref="LXQ11:LXX11"/>
    <mergeCell ref="LXY11:LYF11"/>
    <mergeCell ref="LYG11:LYN11"/>
    <mergeCell ref="LYO11:LYV11"/>
    <mergeCell ref="LVU11:LWB11"/>
    <mergeCell ref="LWC11:LWJ11"/>
    <mergeCell ref="LWK11:LWR11"/>
    <mergeCell ref="LWS11:LWZ11"/>
    <mergeCell ref="LXA11:LXH11"/>
    <mergeCell ref="LUG11:LUN11"/>
    <mergeCell ref="LUO11:LUV11"/>
    <mergeCell ref="LUW11:LVD11"/>
    <mergeCell ref="LVE11:LVL11"/>
    <mergeCell ref="LVM11:LVT11"/>
    <mergeCell ref="LSS11:LSZ11"/>
    <mergeCell ref="LTA11:LTH11"/>
    <mergeCell ref="LTI11:LTP11"/>
    <mergeCell ref="LTQ11:LTX11"/>
    <mergeCell ref="LTY11:LUF11"/>
    <mergeCell ref="LRE11:LRL11"/>
    <mergeCell ref="LRM11:LRT11"/>
    <mergeCell ref="LRU11:LSB11"/>
    <mergeCell ref="LSC11:LSJ11"/>
    <mergeCell ref="LSK11:LSR11"/>
    <mergeCell ref="LPQ11:LPX11"/>
    <mergeCell ref="LPY11:LQF11"/>
    <mergeCell ref="LQG11:LQN11"/>
    <mergeCell ref="LQO11:LQV11"/>
    <mergeCell ref="LQW11:LRD11"/>
    <mergeCell ref="LOC11:LOJ11"/>
    <mergeCell ref="LOK11:LOR11"/>
    <mergeCell ref="LOS11:LOZ11"/>
    <mergeCell ref="LPA11:LPH11"/>
    <mergeCell ref="LPI11:LPP11"/>
    <mergeCell ref="LMO11:LMV11"/>
    <mergeCell ref="LMW11:LND11"/>
    <mergeCell ref="LNE11:LNL11"/>
    <mergeCell ref="LNM11:LNT11"/>
    <mergeCell ref="LNU11:LOB11"/>
    <mergeCell ref="LLA11:LLH11"/>
    <mergeCell ref="LLI11:LLP11"/>
    <mergeCell ref="LLQ11:LLX11"/>
    <mergeCell ref="LLY11:LMF11"/>
    <mergeCell ref="LMG11:LMN11"/>
    <mergeCell ref="LJM11:LJT11"/>
    <mergeCell ref="LJU11:LKB11"/>
    <mergeCell ref="LKC11:LKJ11"/>
    <mergeCell ref="LKK11:LKR11"/>
    <mergeCell ref="LKS11:LKZ11"/>
    <mergeCell ref="LHY11:LIF11"/>
    <mergeCell ref="LIG11:LIN11"/>
    <mergeCell ref="LIO11:LIV11"/>
    <mergeCell ref="LIW11:LJD11"/>
    <mergeCell ref="LJE11:LJL11"/>
    <mergeCell ref="LGK11:LGR11"/>
    <mergeCell ref="LGS11:LGZ11"/>
    <mergeCell ref="LHA11:LHH11"/>
    <mergeCell ref="LHI11:LHP11"/>
    <mergeCell ref="LHQ11:LHX11"/>
    <mergeCell ref="LEW11:LFD11"/>
    <mergeCell ref="LFE11:LFL11"/>
    <mergeCell ref="LFM11:LFT11"/>
    <mergeCell ref="LFU11:LGB11"/>
    <mergeCell ref="LGC11:LGJ11"/>
    <mergeCell ref="LDI11:LDP11"/>
    <mergeCell ref="LDQ11:LDX11"/>
    <mergeCell ref="LDY11:LEF11"/>
    <mergeCell ref="LEG11:LEN11"/>
    <mergeCell ref="LEO11:LEV11"/>
    <mergeCell ref="LBU11:LCB11"/>
    <mergeCell ref="LCC11:LCJ11"/>
    <mergeCell ref="LCK11:LCR11"/>
    <mergeCell ref="LCS11:LCZ11"/>
    <mergeCell ref="LDA11:LDH11"/>
    <mergeCell ref="LAG11:LAN11"/>
    <mergeCell ref="LAO11:LAV11"/>
    <mergeCell ref="LAW11:LBD11"/>
    <mergeCell ref="LBE11:LBL11"/>
    <mergeCell ref="LBM11:LBT11"/>
    <mergeCell ref="KYS11:KYZ11"/>
    <mergeCell ref="KZA11:KZH11"/>
    <mergeCell ref="KZI11:KZP11"/>
    <mergeCell ref="KZQ11:KZX11"/>
    <mergeCell ref="KZY11:LAF11"/>
    <mergeCell ref="KXE11:KXL11"/>
    <mergeCell ref="KXM11:KXT11"/>
    <mergeCell ref="KXU11:KYB11"/>
    <mergeCell ref="KYC11:KYJ11"/>
    <mergeCell ref="KYK11:KYR11"/>
    <mergeCell ref="KVQ11:KVX11"/>
    <mergeCell ref="KVY11:KWF11"/>
    <mergeCell ref="KWG11:KWN11"/>
    <mergeCell ref="KWO11:KWV11"/>
    <mergeCell ref="KWW11:KXD11"/>
    <mergeCell ref="KUC11:KUJ11"/>
    <mergeCell ref="KUK11:KUR11"/>
    <mergeCell ref="KUS11:KUZ11"/>
    <mergeCell ref="KVA11:KVH11"/>
    <mergeCell ref="KVI11:KVP11"/>
    <mergeCell ref="KSO11:KSV11"/>
    <mergeCell ref="KSW11:KTD11"/>
    <mergeCell ref="KTE11:KTL11"/>
    <mergeCell ref="KTM11:KTT11"/>
    <mergeCell ref="KTU11:KUB11"/>
    <mergeCell ref="KRA11:KRH11"/>
    <mergeCell ref="KRI11:KRP11"/>
    <mergeCell ref="KRQ11:KRX11"/>
    <mergeCell ref="KRY11:KSF11"/>
    <mergeCell ref="KSG11:KSN11"/>
    <mergeCell ref="KPM11:KPT11"/>
    <mergeCell ref="KPU11:KQB11"/>
    <mergeCell ref="KQC11:KQJ11"/>
    <mergeCell ref="KQK11:KQR11"/>
    <mergeCell ref="KQS11:KQZ11"/>
    <mergeCell ref="KNY11:KOF11"/>
    <mergeCell ref="KOG11:KON11"/>
    <mergeCell ref="KOO11:KOV11"/>
    <mergeCell ref="KOW11:KPD11"/>
    <mergeCell ref="KPE11:KPL11"/>
    <mergeCell ref="KMK11:KMR11"/>
    <mergeCell ref="KMS11:KMZ11"/>
    <mergeCell ref="KNA11:KNH11"/>
    <mergeCell ref="KNI11:KNP11"/>
    <mergeCell ref="KNQ11:KNX11"/>
    <mergeCell ref="KKW11:KLD11"/>
    <mergeCell ref="KLE11:KLL11"/>
    <mergeCell ref="KLM11:KLT11"/>
    <mergeCell ref="KLU11:KMB11"/>
    <mergeCell ref="KMC11:KMJ11"/>
    <mergeCell ref="KJI11:KJP11"/>
    <mergeCell ref="KJQ11:KJX11"/>
    <mergeCell ref="KJY11:KKF11"/>
    <mergeCell ref="KKG11:KKN11"/>
    <mergeCell ref="KKO11:KKV11"/>
    <mergeCell ref="KHU11:KIB11"/>
    <mergeCell ref="KIC11:KIJ11"/>
    <mergeCell ref="KIK11:KIR11"/>
    <mergeCell ref="KIS11:KIZ11"/>
    <mergeCell ref="KJA11:KJH11"/>
    <mergeCell ref="KGG11:KGN11"/>
    <mergeCell ref="KGO11:KGV11"/>
    <mergeCell ref="KGW11:KHD11"/>
    <mergeCell ref="KHE11:KHL11"/>
    <mergeCell ref="KHM11:KHT11"/>
    <mergeCell ref="KES11:KEZ11"/>
    <mergeCell ref="KFA11:KFH11"/>
    <mergeCell ref="KFI11:KFP11"/>
    <mergeCell ref="KFQ11:KFX11"/>
    <mergeCell ref="KFY11:KGF11"/>
    <mergeCell ref="KDE11:KDL11"/>
    <mergeCell ref="KDM11:KDT11"/>
    <mergeCell ref="KDU11:KEB11"/>
    <mergeCell ref="KEC11:KEJ11"/>
    <mergeCell ref="KEK11:KER11"/>
    <mergeCell ref="KBQ11:KBX11"/>
    <mergeCell ref="KBY11:KCF11"/>
    <mergeCell ref="KCG11:KCN11"/>
    <mergeCell ref="KCO11:KCV11"/>
    <mergeCell ref="KCW11:KDD11"/>
    <mergeCell ref="KAC11:KAJ11"/>
    <mergeCell ref="KAK11:KAR11"/>
    <mergeCell ref="KAS11:KAZ11"/>
    <mergeCell ref="KBA11:KBH11"/>
    <mergeCell ref="KBI11:KBP11"/>
    <mergeCell ref="JYO11:JYV11"/>
    <mergeCell ref="JYW11:JZD11"/>
    <mergeCell ref="JZE11:JZL11"/>
    <mergeCell ref="JZM11:JZT11"/>
    <mergeCell ref="JZU11:KAB11"/>
    <mergeCell ref="JXA11:JXH11"/>
    <mergeCell ref="JXI11:JXP11"/>
    <mergeCell ref="JXQ11:JXX11"/>
    <mergeCell ref="JXY11:JYF11"/>
    <mergeCell ref="JYG11:JYN11"/>
    <mergeCell ref="JVM11:JVT11"/>
    <mergeCell ref="JVU11:JWB11"/>
    <mergeCell ref="JWC11:JWJ11"/>
    <mergeCell ref="JWK11:JWR11"/>
    <mergeCell ref="JWS11:JWZ11"/>
    <mergeCell ref="JTY11:JUF11"/>
    <mergeCell ref="JUG11:JUN11"/>
    <mergeCell ref="JUO11:JUV11"/>
    <mergeCell ref="JUW11:JVD11"/>
    <mergeCell ref="JVE11:JVL11"/>
    <mergeCell ref="JSK11:JSR11"/>
    <mergeCell ref="JSS11:JSZ11"/>
    <mergeCell ref="JTA11:JTH11"/>
    <mergeCell ref="JTI11:JTP11"/>
    <mergeCell ref="JTQ11:JTX11"/>
    <mergeCell ref="JQW11:JRD11"/>
    <mergeCell ref="JRE11:JRL11"/>
    <mergeCell ref="JRM11:JRT11"/>
    <mergeCell ref="JRU11:JSB11"/>
    <mergeCell ref="JSC11:JSJ11"/>
    <mergeCell ref="JPI11:JPP11"/>
    <mergeCell ref="JPQ11:JPX11"/>
    <mergeCell ref="JPY11:JQF11"/>
    <mergeCell ref="JQG11:JQN11"/>
    <mergeCell ref="JQO11:JQV11"/>
    <mergeCell ref="JNU11:JOB11"/>
    <mergeCell ref="JOC11:JOJ11"/>
    <mergeCell ref="JOK11:JOR11"/>
    <mergeCell ref="JOS11:JOZ11"/>
    <mergeCell ref="JPA11:JPH11"/>
    <mergeCell ref="JMG11:JMN11"/>
    <mergeCell ref="JMO11:JMV11"/>
    <mergeCell ref="JMW11:JND11"/>
    <mergeCell ref="JNE11:JNL11"/>
    <mergeCell ref="JNM11:JNT11"/>
    <mergeCell ref="JKS11:JKZ11"/>
    <mergeCell ref="JLA11:JLH11"/>
    <mergeCell ref="JLI11:JLP11"/>
    <mergeCell ref="JLQ11:JLX11"/>
    <mergeCell ref="JLY11:JMF11"/>
    <mergeCell ref="JJE11:JJL11"/>
    <mergeCell ref="JJM11:JJT11"/>
    <mergeCell ref="JJU11:JKB11"/>
    <mergeCell ref="JKC11:JKJ11"/>
    <mergeCell ref="JKK11:JKR11"/>
    <mergeCell ref="JHQ11:JHX11"/>
    <mergeCell ref="JHY11:JIF11"/>
    <mergeCell ref="JIG11:JIN11"/>
    <mergeCell ref="JIO11:JIV11"/>
    <mergeCell ref="JIW11:JJD11"/>
    <mergeCell ref="JGC11:JGJ11"/>
    <mergeCell ref="JGK11:JGR11"/>
    <mergeCell ref="JGS11:JGZ11"/>
    <mergeCell ref="JHA11:JHH11"/>
    <mergeCell ref="JHI11:JHP11"/>
    <mergeCell ref="JEO11:JEV11"/>
    <mergeCell ref="JEW11:JFD11"/>
    <mergeCell ref="JFE11:JFL11"/>
    <mergeCell ref="JFM11:JFT11"/>
    <mergeCell ref="JFU11:JGB11"/>
    <mergeCell ref="JDA11:JDH11"/>
    <mergeCell ref="JDI11:JDP11"/>
    <mergeCell ref="JDQ11:JDX11"/>
    <mergeCell ref="JDY11:JEF11"/>
    <mergeCell ref="JEG11:JEN11"/>
    <mergeCell ref="JBM11:JBT11"/>
    <mergeCell ref="JBU11:JCB11"/>
    <mergeCell ref="JCC11:JCJ11"/>
    <mergeCell ref="JCK11:JCR11"/>
    <mergeCell ref="JCS11:JCZ11"/>
    <mergeCell ref="IZY11:JAF11"/>
    <mergeCell ref="JAG11:JAN11"/>
    <mergeCell ref="JAO11:JAV11"/>
    <mergeCell ref="JAW11:JBD11"/>
    <mergeCell ref="JBE11:JBL11"/>
    <mergeCell ref="IYK11:IYR11"/>
    <mergeCell ref="IYS11:IYZ11"/>
    <mergeCell ref="IZA11:IZH11"/>
    <mergeCell ref="IZI11:IZP11"/>
    <mergeCell ref="IZQ11:IZX11"/>
    <mergeCell ref="IWW11:IXD11"/>
    <mergeCell ref="IXE11:IXL11"/>
    <mergeCell ref="IXM11:IXT11"/>
    <mergeCell ref="IXU11:IYB11"/>
    <mergeCell ref="IYC11:IYJ11"/>
    <mergeCell ref="IVI11:IVP11"/>
    <mergeCell ref="IVQ11:IVX11"/>
    <mergeCell ref="IVY11:IWF11"/>
    <mergeCell ref="IWG11:IWN11"/>
    <mergeCell ref="IWO11:IWV11"/>
    <mergeCell ref="ITU11:IUB11"/>
    <mergeCell ref="IUC11:IUJ11"/>
    <mergeCell ref="IUK11:IUR11"/>
    <mergeCell ref="IUS11:IUZ11"/>
    <mergeCell ref="IVA11:IVH11"/>
    <mergeCell ref="ISG11:ISN11"/>
    <mergeCell ref="ISO11:ISV11"/>
    <mergeCell ref="ISW11:ITD11"/>
    <mergeCell ref="ITE11:ITL11"/>
    <mergeCell ref="ITM11:ITT11"/>
    <mergeCell ref="IQS11:IQZ11"/>
    <mergeCell ref="IRA11:IRH11"/>
    <mergeCell ref="IRI11:IRP11"/>
    <mergeCell ref="IRQ11:IRX11"/>
    <mergeCell ref="IRY11:ISF11"/>
    <mergeCell ref="IPE11:IPL11"/>
    <mergeCell ref="IPM11:IPT11"/>
    <mergeCell ref="IPU11:IQB11"/>
    <mergeCell ref="IQC11:IQJ11"/>
    <mergeCell ref="IQK11:IQR11"/>
    <mergeCell ref="INQ11:INX11"/>
    <mergeCell ref="INY11:IOF11"/>
    <mergeCell ref="IOG11:ION11"/>
    <mergeCell ref="IOO11:IOV11"/>
    <mergeCell ref="IOW11:IPD11"/>
    <mergeCell ref="IMC11:IMJ11"/>
    <mergeCell ref="IMK11:IMR11"/>
    <mergeCell ref="IMS11:IMZ11"/>
    <mergeCell ref="INA11:INH11"/>
    <mergeCell ref="INI11:INP11"/>
    <mergeCell ref="IKO11:IKV11"/>
    <mergeCell ref="IKW11:ILD11"/>
    <mergeCell ref="ILE11:ILL11"/>
    <mergeCell ref="ILM11:ILT11"/>
    <mergeCell ref="ILU11:IMB11"/>
    <mergeCell ref="IJA11:IJH11"/>
    <mergeCell ref="IJI11:IJP11"/>
    <mergeCell ref="IJQ11:IJX11"/>
    <mergeCell ref="IJY11:IKF11"/>
    <mergeCell ref="IKG11:IKN11"/>
    <mergeCell ref="IHM11:IHT11"/>
    <mergeCell ref="IHU11:IIB11"/>
    <mergeCell ref="IIC11:IIJ11"/>
    <mergeCell ref="IIK11:IIR11"/>
    <mergeCell ref="IIS11:IIZ11"/>
    <mergeCell ref="IFY11:IGF11"/>
    <mergeCell ref="IGG11:IGN11"/>
    <mergeCell ref="IGO11:IGV11"/>
    <mergeCell ref="IGW11:IHD11"/>
    <mergeCell ref="IHE11:IHL11"/>
    <mergeCell ref="IEK11:IER11"/>
    <mergeCell ref="IES11:IEZ11"/>
    <mergeCell ref="IFA11:IFH11"/>
    <mergeCell ref="IFI11:IFP11"/>
    <mergeCell ref="IFQ11:IFX11"/>
    <mergeCell ref="ICW11:IDD11"/>
    <mergeCell ref="IDE11:IDL11"/>
    <mergeCell ref="IDM11:IDT11"/>
    <mergeCell ref="IDU11:IEB11"/>
    <mergeCell ref="IEC11:IEJ11"/>
    <mergeCell ref="IBI11:IBP11"/>
    <mergeCell ref="IBQ11:IBX11"/>
    <mergeCell ref="IBY11:ICF11"/>
    <mergeCell ref="ICG11:ICN11"/>
    <mergeCell ref="ICO11:ICV11"/>
    <mergeCell ref="HZU11:IAB11"/>
    <mergeCell ref="IAC11:IAJ11"/>
    <mergeCell ref="IAK11:IAR11"/>
    <mergeCell ref="IAS11:IAZ11"/>
    <mergeCell ref="IBA11:IBH11"/>
    <mergeCell ref="HYG11:HYN11"/>
    <mergeCell ref="HYO11:HYV11"/>
    <mergeCell ref="HYW11:HZD11"/>
    <mergeCell ref="HZE11:HZL11"/>
    <mergeCell ref="HZM11:HZT11"/>
    <mergeCell ref="HWS11:HWZ11"/>
    <mergeCell ref="HXA11:HXH11"/>
    <mergeCell ref="HXI11:HXP11"/>
    <mergeCell ref="HXQ11:HXX11"/>
    <mergeCell ref="HXY11:HYF11"/>
    <mergeCell ref="HVE11:HVL11"/>
    <mergeCell ref="HVM11:HVT11"/>
    <mergeCell ref="HVU11:HWB11"/>
    <mergeCell ref="HWC11:HWJ11"/>
    <mergeCell ref="HWK11:HWR11"/>
    <mergeCell ref="HTQ11:HTX11"/>
    <mergeCell ref="HTY11:HUF11"/>
    <mergeCell ref="HUG11:HUN11"/>
    <mergeCell ref="HUO11:HUV11"/>
    <mergeCell ref="HUW11:HVD11"/>
    <mergeCell ref="HSC11:HSJ11"/>
    <mergeCell ref="HSK11:HSR11"/>
    <mergeCell ref="HSS11:HSZ11"/>
    <mergeCell ref="HTA11:HTH11"/>
    <mergeCell ref="HTI11:HTP11"/>
    <mergeCell ref="HQO11:HQV11"/>
    <mergeCell ref="HQW11:HRD11"/>
    <mergeCell ref="HRE11:HRL11"/>
    <mergeCell ref="HRM11:HRT11"/>
    <mergeCell ref="HRU11:HSB11"/>
    <mergeCell ref="HPA11:HPH11"/>
    <mergeCell ref="HPI11:HPP11"/>
    <mergeCell ref="HPQ11:HPX11"/>
    <mergeCell ref="HPY11:HQF11"/>
    <mergeCell ref="HQG11:HQN11"/>
    <mergeCell ref="HNM11:HNT11"/>
    <mergeCell ref="HNU11:HOB11"/>
    <mergeCell ref="HOC11:HOJ11"/>
    <mergeCell ref="HOK11:HOR11"/>
    <mergeCell ref="HOS11:HOZ11"/>
    <mergeCell ref="HLY11:HMF11"/>
    <mergeCell ref="HMG11:HMN11"/>
    <mergeCell ref="HMO11:HMV11"/>
    <mergeCell ref="HMW11:HND11"/>
    <mergeCell ref="HNE11:HNL11"/>
    <mergeCell ref="HKK11:HKR11"/>
    <mergeCell ref="HKS11:HKZ11"/>
    <mergeCell ref="HLA11:HLH11"/>
    <mergeCell ref="HLI11:HLP11"/>
    <mergeCell ref="HLQ11:HLX11"/>
    <mergeCell ref="HIW11:HJD11"/>
    <mergeCell ref="HJE11:HJL11"/>
    <mergeCell ref="HJM11:HJT11"/>
    <mergeCell ref="HJU11:HKB11"/>
    <mergeCell ref="HKC11:HKJ11"/>
    <mergeCell ref="HHI11:HHP11"/>
    <mergeCell ref="HHQ11:HHX11"/>
    <mergeCell ref="HHY11:HIF11"/>
    <mergeCell ref="HIG11:HIN11"/>
    <mergeCell ref="HIO11:HIV11"/>
    <mergeCell ref="HFU11:HGB11"/>
    <mergeCell ref="HGC11:HGJ11"/>
    <mergeCell ref="HGK11:HGR11"/>
    <mergeCell ref="HGS11:HGZ11"/>
    <mergeCell ref="HHA11:HHH11"/>
    <mergeCell ref="HEG11:HEN11"/>
    <mergeCell ref="HEO11:HEV11"/>
    <mergeCell ref="HEW11:HFD11"/>
    <mergeCell ref="HFE11:HFL11"/>
    <mergeCell ref="HFM11:HFT11"/>
    <mergeCell ref="HCS11:HCZ11"/>
    <mergeCell ref="HDA11:HDH11"/>
    <mergeCell ref="HDI11:HDP11"/>
    <mergeCell ref="HDQ11:HDX11"/>
    <mergeCell ref="HDY11:HEF11"/>
    <mergeCell ref="HBE11:HBL11"/>
    <mergeCell ref="HBM11:HBT11"/>
    <mergeCell ref="HBU11:HCB11"/>
    <mergeCell ref="HCC11:HCJ11"/>
    <mergeCell ref="HCK11:HCR11"/>
    <mergeCell ref="GZQ11:GZX11"/>
    <mergeCell ref="GZY11:HAF11"/>
    <mergeCell ref="HAG11:HAN11"/>
    <mergeCell ref="HAO11:HAV11"/>
    <mergeCell ref="HAW11:HBD11"/>
    <mergeCell ref="GYC11:GYJ11"/>
    <mergeCell ref="GYK11:GYR11"/>
    <mergeCell ref="GYS11:GYZ11"/>
    <mergeCell ref="GZA11:GZH11"/>
    <mergeCell ref="GZI11:GZP11"/>
    <mergeCell ref="GWO11:GWV11"/>
    <mergeCell ref="GWW11:GXD11"/>
    <mergeCell ref="GXE11:GXL11"/>
    <mergeCell ref="GXM11:GXT11"/>
    <mergeCell ref="GXU11:GYB11"/>
    <mergeCell ref="GVA11:GVH11"/>
    <mergeCell ref="GVI11:GVP11"/>
    <mergeCell ref="GVQ11:GVX11"/>
    <mergeCell ref="GVY11:GWF11"/>
    <mergeCell ref="GWG11:GWN11"/>
    <mergeCell ref="GTM11:GTT11"/>
    <mergeCell ref="GTU11:GUB11"/>
    <mergeCell ref="GUC11:GUJ11"/>
    <mergeCell ref="GUK11:GUR11"/>
    <mergeCell ref="GUS11:GUZ11"/>
    <mergeCell ref="GRY11:GSF11"/>
    <mergeCell ref="GSG11:GSN11"/>
    <mergeCell ref="GSO11:GSV11"/>
    <mergeCell ref="GSW11:GTD11"/>
    <mergeCell ref="GTE11:GTL11"/>
    <mergeCell ref="GQK11:GQR11"/>
    <mergeCell ref="GQS11:GQZ11"/>
    <mergeCell ref="GRA11:GRH11"/>
    <mergeCell ref="GRI11:GRP11"/>
    <mergeCell ref="GRQ11:GRX11"/>
    <mergeCell ref="GOW11:GPD11"/>
    <mergeCell ref="GPE11:GPL11"/>
    <mergeCell ref="GPM11:GPT11"/>
    <mergeCell ref="GPU11:GQB11"/>
    <mergeCell ref="GQC11:GQJ11"/>
    <mergeCell ref="GNI11:GNP11"/>
    <mergeCell ref="GNQ11:GNX11"/>
    <mergeCell ref="GNY11:GOF11"/>
    <mergeCell ref="GOG11:GON11"/>
    <mergeCell ref="GOO11:GOV11"/>
    <mergeCell ref="GLU11:GMB11"/>
    <mergeCell ref="GMC11:GMJ11"/>
    <mergeCell ref="GMK11:GMR11"/>
    <mergeCell ref="GMS11:GMZ11"/>
    <mergeCell ref="GNA11:GNH11"/>
    <mergeCell ref="GKG11:GKN11"/>
    <mergeCell ref="GKO11:GKV11"/>
    <mergeCell ref="GKW11:GLD11"/>
    <mergeCell ref="GLE11:GLL11"/>
    <mergeCell ref="GLM11:GLT11"/>
    <mergeCell ref="GIS11:GIZ11"/>
    <mergeCell ref="GJA11:GJH11"/>
    <mergeCell ref="GJI11:GJP11"/>
    <mergeCell ref="GJQ11:GJX11"/>
    <mergeCell ref="GJY11:GKF11"/>
    <mergeCell ref="GHE11:GHL11"/>
    <mergeCell ref="GHM11:GHT11"/>
    <mergeCell ref="GHU11:GIB11"/>
    <mergeCell ref="GIC11:GIJ11"/>
    <mergeCell ref="GIK11:GIR11"/>
    <mergeCell ref="GFQ11:GFX11"/>
    <mergeCell ref="GFY11:GGF11"/>
    <mergeCell ref="GGG11:GGN11"/>
    <mergeCell ref="GGO11:GGV11"/>
    <mergeCell ref="GGW11:GHD11"/>
    <mergeCell ref="GEC11:GEJ11"/>
    <mergeCell ref="GEK11:GER11"/>
    <mergeCell ref="GES11:GEZ11"/>
    <mergeCell ref="GFA11:GFH11"/>
    <mergeCell ref="GFI11:GFP11"/>
    <mergeCell ref="GCO11:GCV11"/>
    <mergeCell ref="GCW11:GDD11"/>
    <mergeCell ref="GDE11:GDL11"/>
    <mergeCell ref="GDM11:GDT11"/>
    <mergeCell ref="GDU11:GEB11"/>
    <mergeCell ref="GBA11:GBH11"/>
    <mergeCell ref="GBI11:GBP11"/>
    <mergeCell ref="GBQ11:GBX11"/>
    <mergeCell ref="GBY11:GCF11"/>
    <mergeCell ref="GCG11:GCN11"/>
    <mergeCell ref="FZM11:FZT11"/>
    <mergeCell ref="FZU11:GAB11"/>
    <mergeCell ref="GAC11:GAJ11"/>
    <mergeCell ref="GAK11:GAR11"/>
    <mergeCell ref="GAS11:GAZ11"/>
    <mergeCell ref="FXY11:FYF11"/>
    <mergeCell ref="FYG11:FYN11"/>
    <mergeCell ref="FYO11:FYV11"/>
    <mergeCell ref="FYW11:FZD11"/>
    <mergeCell ref="FZE11:FZL11"/>
    <mergeCell ref="FWK11:FWR11"/>
    <mergeCell ref="FWS11:FWZ11"/>
    <mergeCell ref="FXA11:FXH11"/>
    <mergeCell ref="FXI11:FXP11"/>
    <mergeCell ref="FXQ11:FXX11"/>
    <mergeCell ref="FUW11:FVD11"/>
    <mergeCell ref="FVE11:FVL11"/>
    <mergeCell ref="FVM11:FVT11"/>
    <mergeCell ref="FVU11:FWB11"/>
    <mergeCell ref="FWC11:FWJ11"/>
    <mergeCell ref="FTI11:FTP11"/>
    <mergeCell ref="FTQ11:FTX11"/>
    <mergeCell ref="FTY11:FUF11"/>
    <mergeCell ref="FUG11:FUN11"/>
    <mergeCell ref="FUO11:FUV11"/>
    <mergeCell ref="FRU11:FSB11"/>
    <mergeCell ref="FSC11:FSJ11"/>
    <mergeCell ref="FSK11:FSR11"/>
    <mergeCell ref="FSS11:FSZ11"/>
    <mergeCell ref="FTA11:FTH11"/>
    <mergeCell ref="FQG11:FQN11"/>
    <mergeCell ref="FQO11:FQV11"/>
    <mergeCell ref="FQW11:FRD11"/>
    <mergeCell ref="FRE11:FRL11"/>
    <mergeCell ref="FRM11:FRT11"/>
    <mergeCell ref="FOS11:FOZ11"/>
    <mergeCell ref="FPA11:FPH11"/>
    <mergeCell ref="FPI11:FPP11"/>
    <mergeCell ref="FPQ11:FPX11"/>
    <mergeCell ref="FPY11:FQF11"/>
    <mergeCell ref="FNE11:FNL11"/>
    <mergeCell ref="FNM11:FNT11"/>
    <mergeCell ref="FNU11:FOB11"/>
    <mergeCell ref="FOC11:FOJ11"/>
    <mergeCell ref="FOK11:FOR11"/>
    <mergeCell ref="FLQ11:FLX11"/>
    <mergeCell ref="FLY11:FMF11"/>
    <mergeCell ref="FMG11:FMN11"/>
    <mergeCell ref="FMO11:FMV11"/>
    <mergeCell ref="FMW11:FND11"/>
    <mergeCell ref="FKC11:FKJ11"/>
    <mergeCell ref="FKK11:FKR11"/>
    <mergeCell ref="FKS11:FKZ11"/>
    <mergeCell ref="FLA11:FLH11"/>
    <mergeCell ref="FLI11:FLP11"/>
    <mergeCell ref="FIO11:FIV11"/>
    <mergeCell ref="FIW11:FJD11"/>
    <mergeCell ref="FJE11:FJL11"/>
    <mergeCell ref="FJM11:FJT11"/>
    <mergeCell ref="FJU11:FKB11"/>
    <mergeCell ref="FHA11:FHH11"/>
    <mergeCell ref="FHI11:FHP11"/>
    <mergeCell ref="FHQ11:FHX11"/>
    <mergeCell ref="FHY11:FIF11"/>
    <mergeCell ref="FIG11:FIN11"/>
    <mergeCell ref="FFM11:FFT11"/>
    <mergeCell ref="FFU11:FGB11"/>
    <mergeCell ref="FGC11:FGJ11"/>
    <mergeCell ref="FGK11:FGR11"/>
    <mergeCell ref="FGS11:FGZ11"/>
    <mergeCell ref="FDY11:FEF11"/>
    <mergeCell ref="FEG11:FEN11"/>
    <mergeCell ref="FEO11:FEV11"/>
    <mergeCell ref="FEW11:FFD11"/>
    <mergeCell ref="FFE11:FFL11"/>
    <mergeCell ref="FCK11:FCR11"/>
    <mergeCell ref="FCS11:FCZ11"/>
    <mergeCell ref="FDA11:FDH11"/>
    <mergeCell ref="FDI11:FDP11"/>
    <mergeCell ref="FDQ11:FDX11"/>
    <mergeCell ref="FAW11:FBD11"/>
    <mergeCell ref="FBE11:FBL11"/>
    <mergeCell ref="FBM11:FBT11"/>
    <mergeCell ref="FBU11:FCB11"/>
    <mergeCell ref="FCC11:FCJ11"/>
    <mergeCell ref="EZI11:EZP11"/>
    <mergeCell ref="EZQ11:EZX11"/>
    <mergeCell ref="EZY11:FAF11"/>
    <mergeCell ref="FAG11:FAN11"/>
    <mergeCell ref="FAO11:FAV11"/>
    <mergeCell ref="EXU11:EYB11"/>
    <mergeCell ref="EYC11:EYJ11"/>
    <mergeCell ref="EYK11:EYR11"/>
    <mergeCell ref="EYS11:EYZ11"/>
    <mergeCell ref="EZA11:EZH11"/>
    <mergeCell ref="EWG11:EWN11"/>
    <mergeCell ref="EWO11:EWV11"/>
    <mergeCell ref="EWW11:EXD11"/>
    <mergeCell ref="EXE11:EXL11"/>
    <mergeCell ref="EXM11:EXT11"/>
    <mergeCell ref="EUS11:EUZ11"/>
    <mergeCell ref="EVA11:EVH11"/>
    <mergeCell ref="EVI11:EVP11"/>
    <mergeCell ref="EVQ11:EVX11"/>
    <mergeCell ref="EVY11:EWF11"/>
    <mergeCell ref="ETE11:ETL11"/>
    <mergeCell ref="ETM11:ETT11"/>
    <mergeCell ref="ETU11:EUB11"/>
    <mergeCell ref="EUC11:EUJ11"/>
    <mergeCell ref="EUK11:EUR11"/>
    <mergeCell ref="ERQ11:ERX11"/>
    <mergeCell ref="ERY11:ESF11"/>
    <mergeCell ref="ESG11:ESN11"/>
    <mergeCell ref="ESO11:ESV11"/>
    <mergeCell ref="ESW11:ETD11"/>
    <mergeCell ref="EQC11:EQJ11"/>
    <mergeCell ref="EQK11:EQR11"/>
    <mergeCell ref="EQS11:EQZ11"/>
    <mergeCell ref="ERA11:ERH11"/>
    <mergeCell ref="ERI11:ERP11"/>
    <mergeCell ref="EOO11:EOV11"/>
    <mergeCell ref="EOW11:EPD11"/>
    <mergeCell ref="EPE11:EPL11"/>
    <mergeCell ref="EPM11:EPT11"/>
    <mergeCell ref="EPU11:EQB11"/>
    <mergeCell ref="ENA11:ENH11"/>
    <mergeCell ref="ENI11:ENP11"/>
    <mergeCell ref="ENQ11:ENX11"/>
    <mergeCell ref="ENY11:EOF11"/>
    <mergeCell ref="EOG11:EON11"/>
    <mergeCell ref="ELM11:ELT11"/>
    <mergeCell ref="ELU11:EMB11"/>
    <mergeCell ref="EMC11:EMJ11"/>
    <mergeCell ref="EMK11:EMR11"/>
    <mergeCell ref="EMS11:EMZ11"/>
    <mergeCell ref="EJY11:EKF11"/>
    <mergeCell ref="EKG11:EKN11"/>
    <mergeCell ref="EKO11:EKV11"/>
    <mergeCell ref="EKW11:ELD11"/>
    <mergeCell ref="ELE11:ELL11"/>
    <mergeCell ref="EIK11:EIR11"/>
    <mergeCell ref="EIS11:EIZ11"/>
    <mergeCell ref="EJA11:EJH11"/>
    <mergeCell ref="EJI11:EJP11"/>
    <mergeCell ref="EJQ11:EJX11"/>
    <mergeCell ref="EGW11:EHD11"/>
    <mergeCell ref="EHE11:EHL11"/>
    <mergeCell ref="EHM11:EHT11"/>
    <mergeCell ref="EHU11:EIB11"/>
    <mergeCell ref="EIC11:EIJ11"/>
    <mergeCell ref="EFI11:EFP11"/>
    <mergeCell ref="EFQ11:EFX11"/>
    <mergeCell ref="EFY11:EGF11"/>
    <mergeCell ref="EGG11:EGN11"/>
    <mergeCell ref="EGO11:EGV11"/>
    <mergeCell ref="EDU11:EEB11"/>
    <mergeCell ref="EEC11:EEJ11"/>
    <mergeCell ref="EEK11:EER11"/>
    <mergeCell ref="EES11:EEZ11"/>
    <mergeCell ref="EFA11:EFH11"/>
    <mergeCell ref="ECG11:ECN11"/>
    <mergeCell ref="ECO11:ECV11"/>
    <mergeCell ref="ECW11:EDD11"/>
    <mergeCell ref="EDE11:EDL11"/>
    <mergeCell ref="EDM11:EDT11"/>
    <mergeCell ref="EAS11:EAZ11"/>
    <mergeCell ref="EBA11:EBH11"/>
    <mergeCell ref="EBI11:EBP11"/>
    <mergeCell ref="EBQ11:EBX11"/>
    <mergeCell ref="EBY11:ECF11"/>
    <mergeCell ref="DZE11:DZL11"/>
    <mergeCell ref="DZM11:DZT11"/>
    <mergeCell ref="DZU11:EAB11"/>
    <mergeCell ref="EAC11:EAJ11"/>
    <mergeCell ref="EAK11:EAR11"/>
    <mergeCell ref="DXQ11:DXX11"/>
    <mergeCell ref="DXY11:DYF11"/>
    <mergeCell ref="DYG11:DYN11"/>
    <mergeCell ref="DYO11:DYV11"/>
    <mergeCell ref="DYW11:DZD11"/>
    <mergeCell ref="DWC11:DWJ11"/>
    <mergeCell ref="DWK11:DWR11"/>
    <mergeCell ref="DWS11:DWZ11"/>
    <mergeCell ref="DXA11:DXH11"/>
    <mergeCell ref="DXI11:DXP11"/>
    <mergeCell ref="DUO11:DUV11"/>
    <mergeCell ref="DUW11:DVD11"/>
    <mergeCell ref="DVE11:DVL11"/>
    <mergeCell ref="DVM11:DVT11"/>
    <mergeCell ref="DVU11:DWB11"/>
    <mergeCell ref="DTA11:DTH11"/>
    <mergeCell ref="DTI11:DTP11"/>
    <mergeCell ref="DTQ11:DTX11"/>
    <mergeCell ref="DTY11:DUF11"/>
    <mergeCell ref="DUG11:DUN11"/>
    <mergeCell ref="DRM11:DRT11"/>
    <mergeCell ref="DRU11:DSB11"/>
    <mergeCell ref="DSC11:DSJ11"/>
    <mergeCell ref="DSK11:DSR11"/>
    <mergeCell ref="DSS11:DSZ11"/>
    <mergeCell ref="DPY11:DQF11"/>
    <mergeCell ref="DQG11:DQN11"/>
    <mergeCell ref="DQO11:DQV11"/>
    <mergeCell ref="DQW11:DRD11"/>
    <mergeCell ref="DRE11:DRL11"/>
    <mergeCell ref="DOK11:DOR11"/>
    <mergeCell ref="DOS11:DOZ11"/>
    <mergeCell ref="DPA11:DPH11"/>
    <mergeCell ref="DPI11:DPP11"/>
    <mergeCell ref="DPQ11:DPX11"/>
    <mergeCell ref="DMW11:DND11"/>
    <mergeCell ref="DNE11:DNL11"/>
    <mergeCell ref="DNM11:DNT11"/>
    <mergeCell ref="DNU11:DOB11"/>
    <mergeCell ref="DOC11:DOJ11"/>
    <mergeCell ref="DLI11:DLP11"/>
    <mergeCell ref="DLQ11:DLX11"/>
    <mergeCell ref="DLY11:DMF11"/>
    <mergeCell ref="DMG11:DMN11"/>
    <mergeCell ref="DMO11:DMV11"/>
    <mergeCell ref="DJU11:DKB11"/>
    <mergeCell ref="DKC11:DKJ11"/>
    <mergeCell ref="DKK11:DKR11"/>
    <mergeCell ref="DKS11:DKZ11"/>
    <mergeCell ref="DLA11:DLH11"/>
    <mergeCell ref="DIG11:DIN11"/>
    <mergeCell ref="DIO11:DIV11"/>
    <mergeCell ref="DIW11:DJD11"/>
    <mergeCell ref="DJE11:DJL11"/>
    <mergeCell ref="DJM11:DJT11"/>
    <mergeCell ref="DGS11:DGZ11"/>
    <mergeCell ref="DHA11:DHH11"/>
    <mergeCell ref="DHI11:DHP11"/>
    <mergeCell ref="DHQ11:DHX11"/>
    <mergeCell ref="DHY11:DIF11"/>
    <mergeCell ref="DFE11:DFL11"/>
    <mergeCell ref="DFM11:DFT11"/>
    <mergeCell ref="DFU11:DGB11"/>
    <mergeCell ref="DGC11:DGJ11"/>
    <mergeCell ref="DGK11:DGR11"/>
    <mergeCell ref="DDQ11:DDX11"/>
    <mergeCell ref="DDY11:DEF11"/>
    <mergeCell ref="DEG11:DEN11"/>
    <mergeCell ref="DEO11:DEV11"/>
    <mergeCell ref="DEW11:DFD11"/>
    <mergeCell ref="DCC11:DCJ11"/>
    <mergeCell ref="DCK11:DCR11"/>
    <mergeCell ref="DCS11:DCZ11"/>
    <mergeCell ref="DDA11:DDH11"/>
    <mergeCell ref="DDI11:DDP11"/>
    <mergeCell ref="DAO11:DAV11"/>
    <mergeCell ref="DAW11:DBD11"/>
    <mergeCell ref="DBE11:DBL11"/>
    <mergeCell ref="DBM11:DBT11"/>
    <mergeCell ref="DBU11:DCB11"/>
    <mergeCell ref="CZA11:CZH11"/>
    <mergeCell ref="CZI11:CZP11"/>
    <mergeCell ref="CZQ11:CZX11"/>
    <mergeCell ref="CZY11:DAF11"/>
    <mergeCell ref="DAG11:DAN11"/>
    <mergeCell ref="CXM11:CXT11"/>
    <mergeCell ref="CXU11:CYB11"/>
    <mergeCell ref="CYC11:CYJ11"/>
    <mergeCell ref="CYK11:CYR11"/>
    <mergeCell ref="CYS11:CYZ11"/>
    <mergeCell ref="CVY11:CWF11"/>
    <mergeCell ref="CWG11:CWN11"/>
    <mergeCell ref="CWO11:CWV11"/>
    <mergeCell ref="CWW11:CXD11"/>
    <mergeCell ref="CXE11:CXL11"/>
    <mergeCell ref="CUK11:CUR11"/>
    <mergeCell ref="CUS11:CUZ11"/>
    <mergeCell ref="CVA11:CVH11"/>
    <mergeCell ref="CVI11:CVP11"/>
    <mergeCell ref="CVQ11:CVX11"/>
    <mergeCell ref="CSW11:CTD11"/>
    <mergeCell ref="CTE11:CTL11"/>
    <mergeCell ref="CTM11:CTT11"/>
    <mergeCell ref="CTU11:CUB11"/>
    <mergeCell ref="CUC11:CUJ11"/>
    <mergeCell ref="CRI11:CRP11"/>
    <mergeCell ref="CRQ11:CRX11"/>
    <mergeCell ref="CRY11:CSF11"/>
    <mergeCell ref="CSG11:CSN11"/>
    <mergeCell ref="CSO11:CSV11"/>
    <mergeCell ref="CPU11:CQB11"/>
    <mergeCell ref="CQC11:CQJ11"/>
    <mergeCell ref="CQK11:CQR11"/>
    <mergeCell ref="CQS11:CQZ11"/>
    <mergeCell ref="CRA11:CRH11"/>
    <mergeCell ref="COG11:CON11"/>
    <mergeCell ref="COO11:COV11"/>
    <mergeCell ref="COW11:CPD11"/>
    <mergeCell ref="CPE11:CPL11"/>
    <mergeCell ref="CPM11:CPT11"/>
    <mergeCell ref="CMS11:CMZ11"/>
    <mergeCell ref="CNA11:CNH11"/>
    <mergeCell ref="CNI11:CNP11"/>
    <mergeCell ref="CNQ11:CNX11"/>
    <mergeCell ref="CNY11:COF11"/>
    <mergeCell ref="CLE11:CLL11"/>
    <mergeCell ref="CLM11:CLT11"/>
    <mergeCell ref="CLU11:CMB11"/>
    <mergeCell ref="CMC11:CMJ11"/>
    <mergeCell ref="CMK11:CMR11"/>
    <mergeCell ref="CJQ11:CJX11"/>
    <mergeCell ref="CJY11:CKF11"/>
    <mergeCell ref="CKG11:CKN11"/>
    <mergeCell ref="CKO11:CKV11"/>
    <mergeCell ref="CKW11:CLD11"/>
    <mergeCell ref="CIC11:CIJ11"/>
    <mergeCell ref="CIK11:CIR11"/>
    <mergeCell ref="CIS11:CIZ11"/>
    <mergeCell ref="CJA11:CJH11"/>
    <mergeCell ref="CJI11:CJP11"/>
    <mergeCell ref="CGO11:CGV11"/>
    <mergeCell ref="CGW11:CHD11"/>
    <mergeCell ref="CHE11:CHL11"/>
    <mergeCell ref="CHM11:CHT11"/>
    <mergeCell ref="CHU11:CIB11"/>
    <mergeCell ref="CFA11:CFH11"/>
    <mergeCell ref="CFI11:CFP11"/>
    <mergeCell ref="CFQ11:CFX11"/>
    <mergeCell ref="CFY11:CGF11"/>
    <mergeCell ref="CGG11:CGN11"/>
    <mergeCell ref="CDM11:CDT11"/>
    <mergeCell ref="CDU11:CEB11"/>
    <mergeCell ref="CEC11:CEJ11"/>
    <mergeCell ref="CEK11:CER11"/>
    <mergeCell ref="CES11:CEZ11"/>
    <mergeCell ref="CBY11:CCF11"/>
    <mergeCell ref="CCG11:CCN11"/>
    <mergeCell ref="CCO11:CCV11"/>
    <mergeCell ref="CCW11:CDD11"/>
    <mergeCell ref="CDE11:CDL11"/>
    <mergeCell ref="CAK11:CAR11"/>
    <mergeCell ref="CAS11:CAZ11"/>
    <mergeCell ref="CBA11:CBH11"/>
    <mergeCell ref="CBI11:CBP11"/>
    <mergeCell ref="CBQ11:CBX11"/>
    <mergeCell ref="BYW11:BZD11"/>
    <mergeCell ref="BZE11:BZL11"/>
    <mergeCell ref="BZM11:BZT11"/>
    <mergeCell ref="BZU11:CAB11"/>
    <mergeCell ref="CAC11:CAJ11"/>
    <mergeCell ref="BXI11:BXP11"/>
    <mergeCell ref="BXQ11:BXX11"/>
    <mergeCell ref="BXY11:BYF11"/>
    <mergeCell ref="BYG11:BYN11"/>
    <mergeCell ref="BYO11:BYV11"/>
    <mergeCell ref="BVU11:BWB11"/>
    <mergeCell ref="BWC11:BWJ11"/>
    <mergeCell ref="BWK11:BWR11"/>
    <mergeCell ref="BWS11:BWZ11"/>
    <mergeCell ref="BXA11:BXH11"/>
    <mergeCell ref="BUG11:BUN11"/>
    <mergeCell ref="BUO11:BUV11"/>
    <mergeCell ref="BUW11:BVD11"/>
    <mergeCell ref="BVE11:BVL11"/>
    <mergeCell ref="BVM11:BVT11"/>
    <mergeCell ref="BSS11:BSZ11"/>
    <mergeCell ref="BTA11:BTH11"/>
    <mergeCell ref="BTI11:BTP11"/>
    <mergeCell ref="BTQ11:BTX11"/>
    <mergeCell ref="BTY11:BUF11"/>
    <mergeCell ref="BRE11:BRL11"/>
    <mergeCell ref="BRM11:BRT11"/>
    <mergeCell ref="BRU11:BSB11"/>
    <mergeCell ref="BSC11:BSJ11"/>
    <mergeCell ref="BSK11:BSR11"/>
    <mergeCell ref="BPQ11:BPX11"/>
    <mergeCell ref="BPY11:BQF11"/>
    <mergeCell ref="BQG11:BQN11"/>
    <mergeCell ref="BQO11:BQV11"/>
    <mergeCell ref="BQW11:BRD11"/>
    <mergeCell ref="BOC11:BOJ11"/>
    <mergeCell ref="BOK11:BOR11"/>
    <mergeCell ref="BOS11:BOZ11"/>
    <mergeCell ref="BPA11:BPH11"/>
    <mergeCell ref="BPI11:BPP11"/>
    <mergeCell ref="BMO11:BMV11"/>
    <mergeCell ref="BMW11:BND11"/>
    <mergeCell ref="BNE11:BNL11"/>
    <mergeCell ref="BNM11:BNT11"/>
    <mergeCell ref="BNU11:BOB11"/>
    <mergeCell ref="BLA11:BLH11"/>
    <mergeCell ref="BLI11:BLP11"/>
    <mergeCell ref="BLQ11:BLX11"/>
    <mergeCell ref="BLY11:BMF11"/>
    <mergeCell ref="BMG11:BMN11"/>
    <mergeCell ref="BJM11:BJT11"/>
    <mergeCell ref="BJU11:BKB11"/>
    <mergeCell ref="BKC11:BKJ11"/>
    <mergeCell ref="BKK11:BKR11"/>
    <mergeCell ref="BKS11:BKZ11"/>
    <mergeCell ref="BHY11:BIF11"/>
    <mergeCell ref="BIG11:BIN11"/>
    <mergeCell ref="BIO11:BIV11"/>
    <mergeCell ref="BIW11:BJD11"/>
    <mergeCell ref="BJE11:BJL11"/>
    <mergeCell ref="BGK11:BGR11"/>
    <mergeCell ref="BGS11:BGZ11"/>
    <mergeCell ref="BHA11:BHH11"/>
    <mergeCell ref="BHI11:BHP11"/>
    <mergeCell ref="BHQ11:BHX11"/>
    <mergeCell ref="BEW11:BFD11"/>
    <mergeCell ref="BFE11:BFL11"/>
    <mergeCell ref="BFM11:BFT11"/>
    <mergeCell ref="BFU11:BGB11"/>
    <mergeCell ref="BGC11:BGJ11"/>
    <mergeCell ref="BDI11:BDP11"/>
    <mergeCell ref="BDQ11:BDX11"/>
    <mergeCell ref="BDY11:BEF11"/>
    <mergeCell ref="BEG11:BEN11"/>
    <mergeCell ref="BEO11:BEV11"/>
    <mergeCell ref="BBU11:BCB11"/>
    <mergeCell ref="BCC11:BCJ11"/>
    <mergeCell ref="BCK11:BCR11"/>
    <mergeCell ref="BCS11:BCZ11"/>
    <mergeCell ref="BDA11:BDH11"/>
    <mergeCell ref="BAG11:BAN11"/>
    <mergeCell ref="BAO11:BAV11"/>
    <mergeCell ref="BAW11:BBD11"/>
    <mergeCell ref="BBE11:BBL11"/>
    <mergeCell ref="BBM11:BBT11"/>
    <mergeCell ref="AYS11:AYZ11"/>
    <mergeCell ref="AZA11:AZH11"/>
    <mergeCell ref="AZI11:AZP11"/>
    <mergeCell ref="AZQ11:AZX11"/>
    <mergeCell ref="AZY11:BAF11"/>
    <mergeCell ref="AXE11:AXL11"/>
    <mergeCell ref="AXM11:AXT11"/>
    <mergeCell ref="AXU11:AYB11"/>
    <mergeCell ref="AYC11:AYJ11"/>
    <mergeCell ref="AYK11:AYR11"/>
    <mergeCell ref="AVQ11:AVX11"/>
    <mergeCell ref="AVY11:AWF11"/>
    <mergeCell ref="AWG11:AWN11"/>
    <mergeCell ref="AWO11:AWV11"/>
    <mergeCell ref="AWW11:AXD11"/>
    <mergeCell ref="AUC11:AUJ11"/>
    <mergeCell ref="AUK11:AUR11"/>
    <mergeCell ref="AUS11:AUZ11"/>
    <mergeCell ref="AVA11:AVH11"/>
    <mergeCell ref="AVI11:AVP11"/>
    <mergeCell ref="ASO11:ASV11"/>
    <mergeCell ref="ASW11:ATD11"/>
    <mergeCell ref="ATE11:ATL11"/>
    <mergeCell ref="ATM11:ATT11"/>
    <mergeCell ref="ATU11:AUB11"/>
    <mergeCell ref="ARA11:ARH11"/>
    <mergeCell ref="ARI11:ARP11"/>
    <mergeCell ref="ARQ11:ARX11"/>
    <mergeCell ref="ARY11:ASF11"/>
    <mergeCell ref="ASG11:ASN11"/>
    <mergeCell ref="APM11:APT11"/>
    <mergeCell ref="APU11:AQB11"/>
    <mergeCell ref="AQC11:AQJ11"/>
    <mergeCell ref="AQK11:AQR11"/>
    <mergeCell ref="AQS11:AQZ11"/>
    <mergeCell ref="ANY11:AOF11"/>
    <mergeCell ref="AOG11:AON11"/>
    <mergeCell ref="AOO11:AOV11"/>
    <mergeCell ref="AOW11:APD11"/>
    <mergeCell ref="APE11:APL11"/>
    <mergeCell ref="AMK11:AMR11"/>
    <mergeCell ref="AMS11:AMZ11"/>
    <mergeCell ref="ANA11:ANH11"/>
    <mergeCell ref="ANI11:ANP11"/>
    <mergeCell ref="ANQ11:ANX11"/>
    <mergeCell ref="AKW11:ALD11"/>
    <mergeCell ref="ALE11:ALL11"/>
    <mergeCell ref="ALM11:ALT11"/>
    <mergeCell ref="ALU11:AMB11"/>
    <mergeCell ref="AMC11:AMJ11"/>
    <mergeCell ref="AJI11:AJP11"/>
    <mergeCell ref="AJQ11:AJX11"/>
    <mergeCell ref="AJY11:AKF11"/>
    <mergeCell ref="AKG11:AKN11"/>
    <mergeCell ref="AKO11:AKV11"/>
    <mergeCell ref="AHU11:AIB11"/>
    <mergeCell ref="AIC11:AIJ11"/>
    <mergeCell ref="AIK11:AIR11"/>
    <mergeCell ref="AIS11:AIZ11"/>
    <mergeCell ref="AJA11:AJH11"/>
    <mergeCell ref="AGG11:AGN11"/>
    <mergeCell ref="AGO11:AGV11"/>
    <mergeCell ref="AGW11:AHD11"/>
    <mergeCell ref="AHE11:AHL11"/>
    <mergeCell ref="AHM11:AHT11"/>
    <mergeCell ref="AES11:AEZ11"/>
    <mergeCell ref="AFA11:AFH11"/>
    <mergeCell ref="AFI11:AFP11"/>
    <mergeCell ref="AFQ11:AFX11"/>
    <mergeCell ref="AFY11:AGF11"/>
    <mergeCell ref="ADE11:ADL11"/>
    <mergeCell ref="ADM11:ADT11"/>
    <mergeCell ref="ADU11:AEB11"/>
    <mergeCell ref="AEC11:AEJ11"/>
    <mergeCell ref="AEK11:AER11"/>
    <mergeCell ref="ABQ11:ABX11"/>
    <mergeCell ref="ABY11:ACF11"/>
    <mergeCell ref="ACG11:ACN11"/>
    <mergeCell ref="ACO11:ACV11"/>
    <mergeCell ref="ACW11:ADD11"/>
    <mergeCell ref="AAC11:AAJ11"/>
    <mergeCell ref="AAK11:AAR11"/>
    <mergeCell ref="AAS11:AAZ11"/>
    <mergeCell ref="ABA11:ABH11"/>
    <mergeCell ref="ABI11:ABP11"/>
    <mergeCell ref="YO11:YV11"/>
    <mergeCell ref="YW11:ZD11"/>
    <mergeCell ref="ZE11:ZL11"/>
    <mergeCell ref="ZM11:ZT11"/>
    <mergeCell ref="ZU11:AAB11"/>
    <mergeCell ref="XA11:XH11"/>
    <mergeCell ref="XI11:XP11"/>
    <mergeCell ref="XQ11:XX11"/>
    <mergeCell ref="XY11:YF11"/>
    <mergeCell ref="YG11:YN11"/>
    <mergeCell ref="VM11:VT11"/>
    <mergeCell ref="VU11:WB11"/>
    <mergeCell ref="WC11:WJ11"/>
    <mergeCell ref="WK11:WR11"/>
    <mergeCell ref="WS11:WZ11"/>
    <mergeCell ref="TY11:UF11"/>
    <mergeCell ref="UG11:UN11"/>
    <mergeCell ref="UO11:UV11"/>
    <mergeCell ref="UW11:VD11"/>
    <mergeCell ref="VE11:VL11"/>
    <mergeCell ref="SK11:SR11"/>
    <mergeCell ref="SS11:SZ11"/>
    <mergeCell ref="TA11:TH11"/>
    <mergeCell ref="TI11:TP11"/>
    <mergeCell ref="TQ11:TX11"/>
    <mergeCell ref="QW11:RD11"/>
    <mergeCell ref="RE11:RL11"/>
    <mergeCell ref="RM11:RT11"/>
    <mergeCell ref="RU11:SB11"/>
    <mergeCell ref="SC11:SJ11"/>
    <mergeCell ref="PI11:PP11"/>
    <mergeCell ref="PQ11:PX11"/>
    <mergeCell ref="PY11:QF11"/>
    <mergeCell ref="QG11:QN11"/>
    <mergeCell ref="QO11:QV11"/>
    <mergeCell ref="NU11:OB11"/>
    <mergeCell ref="OC11:OJ11"/>
    <mergeCell ref="OK11:OR11"/>
    <mergeCell ref="OS11:OZ11"/>
    <mergeCell ref="PA11:PH11"/>
    <mergeCell ref="MG11:MN11"/>
    <mergeCell ref="MO11:MV11"/>
    <mergeCell ref="MW11:ND11"/>
    <mergeCell ref="NE11:NL11"/>
    <mergeCell ref="NM11:NT11"/>
    <mergeCell ref="KS11:KZ11"/>
    <mergeCell ref="LA11:LH11"/>
    <mergeCell ref="LI11:LP11"/>
    <mergeCell ref="LQ11:LX11"/>
    <mergeCell ref="LY11:MF11"/>
    <mergeCell ref="JE11:JL11"/>
    <mergeCell ref="JM11:JT11"/>
    <mergeCell ref="JU11:KB11"/>
    <mergeCell ref="KC11:KJ11"/>
    <mergeCell ref="KK11:KR11"/>
    <mergeCell ref="HQ11:HX11"/>
    <mergeCell ref="HY11:IF11"/>
    <mergeCell ref="IG11:IN11"/>
    <mergeCell ref="IO11:IV11"/>
    <mergeCell ref="IW11:JD11"/>
    <mergeCell ref="GC11:GJ11"/>
    <mergeCell ref="GK11:GR11"/>
    <mergeCell ref="GS11:GZ11"/>
    <mergeCell ref="HA11:HH11"/>
    <mergeCell ref="HI11:HP11"/>
    <mergeCell ref="EO11:EV11"/>
    <mergeCell ref="EW11:FD11"/>
    <mergeCell ref="FE11:FL11"/>
    <mergeCell ref="FM11:FT11"/>
    <mergeCell ref="FU11:GB11"/>
    <mergeCell ref="DA11:DH11"/>
    <mergeCell ref="DI11:DP11"/>
    <mergeCell ref="DQ11:DX11"/>
    <mergeCell ref="DY11:EF11"/>
    <mergeCell ref="EG11:EN11"/>
    <mergeCell ref="XDY9:XEF9"/>
    <mergeCell ref="XEG9:XEN9"/>
    <mergeCell ref="WYS9:WYZ9"/>
    <mergeCell ref="WZA9:WZH9"/>
    <mergeCell ref="WWG9:WWN9"/>
    <mergeCell ref="WWO9:WWV9"/>
    <mergeCell ref="WWW9:WXD9"/>
    <mergeCell ref="WXE9:WXL9"/>
    <mergeCell ref="WXM9:WXT9"/>
    <mergeCell ref="WUS9:WUZ9"/>
    <mergeCell ref="WVA9:WVH9"/>
    <mergeCell ref="WVI9:WVP9"/>
    <mergeCell ref="WVQ9:WVX9"/>
    <mergeCell ref="WVY9:WWF9"/>
    <mergeCell ref="WTE9:WTL9"/>
    <mergeCell ref="WTM9:WTT9"/>
    <mergeCell ref="WTU9:WUB9"/>
    <mergeCell ref="XEO9:XEV9"/>
    <mergeCell ref="XEW9:XFD9"/>
    <mergeCell ref="I11:P11"/>
    <mergeCell ref="Q11:X11"/>
    <mergeCell ref="Y11:AF11"/>
    <mergeCell ref="AG11:AN11"/>
    <mergeCell ref="AO11:AV11"/>
    <mergeCell ref="AW11:BD11"/>
    <mergeCell ref="BE11:BL11"/>
    <mergeCell ref="BM11:BT11"/>
    <mergeCell ref="BU11:CB11"/>
    <mergeCell ref="CC11:CJ11"/>
    <mergeCell ref="CK11:CR11"/>
    <mergeCell ref="CS11:CZ11"/>
    <mergeCell ref="XCK9:XCR9"/>
    <mergeCell ref="XCS9:XCZ9"/>
    <mergeCell ref="XDA9:XDH9"/>
    <mergeCell ref="XDI9:XDP9"/>
    <mergeCell ref="XDQ9:XDX9"/>
    <mergeCell ref="XAW9:XBD9"/>
    <mergeCell ref="XBE9:XBL9"/>
    <mergeCell ref="XBM9:XBT9"/>
    <mergeCell ref="XBU9:XCB9"/>
    <mergeCell ref="XCC9:XCJ9"/>
    <mergeCell ref="WZI9:WZP9"/>
    <mergeCell ref="WZQ9:WZX9"/>
    <mergeCell ref="WZY9:XAF9"/>
    <mergeCell ref="XAG9:XAN9"/>
    <mergeCell ref="XAO9:XAV9"/>
    <mergeCell ref="WXU9:WYB9"/>
    <mergeCell ref="WYC9:WYJ9"/>
    <mergeCell ref="WYK9:WYR9"/>
    <mergeCell ref="WUC9:WUJ9"/>
    <mergeCell ref="WUK9:WUR9"/>
    <mergeCell ref="WRQ9:WRX9"/>
    <mergeCell ref="WRY9:WSF9"/>
    <mergeCell ref="WSG9:WSN9"/>
    <mergeCell ref="WSO9:WSV9"/>
    <mergeCell ref="WSW9:WTD9"/>
    <mergeCell ref="WQC9:WQJ9"/>
    <mergeCell ref="WQK9:WQR9"/>
    <mergeCell ref="WQS9:WQZ9"/>
    <mergeCell ref="WRA9:WRH9"/>
    <mergeCell ref="WRI9:WRP9"/>
    <mergeCell ref="WOO9:WOV9"/>
    <mergeCell ref="WOW9:WPD9"/>
    <mergeCell ref="WPE9:WPL9"/>
    <mergeCell ref="WPM9:WPT9"/>
    <mergeCell ref="WPU9:WQB9"/>
    <mergeCell ref="WNA9:WNH9"/>
    <mergeCell ref="WNI9:WNP9"/>
    <mergeCell ref="WNQ9:WNX9"/>
    <mergeCell ref="WNY9:WOF9"/>
    <mergeCell ref="WOG9:WON9"/>
    <mergeCell ref="WLM9:WLT9"/>
    <mergeCell ref="WLU9:WMB9"/>
    <mergeCell ref="WMC9:WMJ9"/>
    <mergeCell ref="WMK9:WMR9"/>
    <mergeCell ref="WMS9:WMZ9"/>
    <mergeCell ref="WJY9:WKF9"/>
    <mergeCell ref="WKG9:WKN9"/>
    <mergeCell ref="WKO9:WKV9"/>
    <mergeCell ref="WKW9:WLD9"/>
    <mergeCell ref="WLE9:WLL9"/>
    <mergeCell ref="WIK9:WIR9"/>
    <mergeCell ref="WIS9:WIZ9"/>
    <mergeCell ref="WJA9:WJH9"/>
    <mergeCell ref="WJI9:WJP9"/>
    <mergeCell ref="WJQ9:WJX9"/>
    <mergeCell ref="WGW9:WHD9"/>
    <mergeCell ref="WHE9:WHL9"/>
    <mergeCell ref="WHM9:WHT9"/>
    <mergeCell ref="WHU9:WIB9"/>
    <mergeCell ref="WIC9:WIJ9"/>
    <mergeCell ref="WFI9:WFP9"/>
    <mergeCell ref="WFQ9:WFX9"/>
    <mergeCell ref="WFY9:WGF9"/>
    <mergeCell ref="WGG9:WGN9"/>
    <mergeCell ref="WGO9:WGV9"/>
    <mergeCell ref="WDU9:WEB9"/>
    <mergeCell ref="WEC9:WEJ9"/>
    <mergeCell ref="WEK9:WER9"/>
    <mergeCell ref="WES9:WEZ9"/>
    <mergeCell ref="WFA9:WFH9"/>
    <mergeCell ref="WCG9:WCN9"/>
    <mergeCell ref="WCO9:WCV9"/>
    <mergeCell ref="WCW9:WDD9"/>
    <mergeCell ref="WDE9:WDL9"/>
    <mergeCell ref="WDM9:WDT9"/>
    <mergeCell ref="WAS9:WAZ9"/>
    <mergeCell ref="WBA9:WBH9"/>
    <mergeCell ref="WBI9:WBP9"/>
    <mergeCell ref="WBQ9:WBX9"/>
    <mergeCell ref="WBY9:WCF9"/>
    <mergeCell ref="VZE9:VZL9"/>
    <mergeCell ref="VZM9:VZT9"/>
    <mergeCell ref="VZU9:WAB9"/>
    <mergeCell ref="WAC9:WAJ9"/>
    <mergeCell ref="WAK9:WAR9"/>
    <mergeCell ref="VXQ9:VXX9"/>
    <mergeCell ref="VXY9:VYF9"/>
    <mergeCell ref="VYG9:VYN9"/>
    <mergeCell ref="VYO9:VYV9"/>
    <mergeCell ref="VYW9:VZD9"/>
    <mergeCell ref="VWC9:VWJ9"/>
    <mergeCell ref="VWK9:VWR9"/>
    <mergeCell ref="VWS9:VWZ9"/>
    <mergeCell ref="VXA9:VXH9"/>
    <mergeCell ref="VXI9:VXP9"/>
    <mergeCell ref="VUO9:VUV9"/>
    <mergeCell ref="VUW9:VVD9"/>
    <mergeCell ref="VVE9:VVL9"/>
    <mergeCell ref="VVM9:VVT9"/>
    <mergeCell ref="VVU9:VWB9"/>
    <mergeCell ref="VTA9:VTH9"/>
    <mergeCell ref="VTI9:VTP9"/>
    <mergeCell ref="VTQ9:VTX9"/>
    <mergeCell ref="VTY9:VUF9"/>
    <mergeCell ref="VUG9:VUN9"/>
    <mergeCell ref="VRM9:VRT9"/>
    <mergeCell ref="VRU9:VSB9"/>
    <mergeCell ref="VSC9:VSJ9"/>
    <mergeCell ref="VSK9:VSR9"/>
    <mergeCell ref="VSS9:VSZ9"/>
    <mergeCell ref="VPY9:VQF9"/>
    <mergeCell ref="VQG9:VQN9"/>
    <mergeCell ref="VQO9:VQV9"/>
    <mergeCell ref="VQW9:VRD9"/>
    <mergeCell ref="VRE9:VRL9"/>
    <mergeCell ref="VOK9:VOR9"/>
    <mergeCell ref="VOS9:VOZ9"/>
    <mergeCell ref="VPA9:VPH9"/>
    <mergeCell ref="VPI9:VPP9"/>
    <mergeCell ref="VPQ9:VPX9"/>
    <mergeCell ref="VMW9:VND9"/>
    <mergeCell ref="VNE9:VNL9"/>
    <mergeCell ref="VNM9:VNT9"/>
    <mergeCell ref="VNU9:VOB9"/>
    <mergeCell ref="VOC9:VOJ9"/>
    <mergeCell ref="VLI9:VLP9"/>
    <mergeCell ref="VLQ9:VLX9"/>
    <mergeCell ref="VLY9:VMF9"/>
    <mergeCell ref="VMG9:VMN9"/>
    <mergeCell ref="VMO9:VMV9"/>
    <mergeCell ref="VJU9:VKB9"/>
    <mergeCell ref="VKC9:VKJ9"/>
    <mergeCell ref="VKK9:VKR9"/>
    <mergeCell ref="VKS9:VKZ9"/>
    <mergeCell ref="VLA9:VLH9"/>
    <mergeCell ref="VIG9:VIN9"/>
    <mergeCell ref="VIO9:VIV9"/>
    <mergeCell ref="VIW9:VJD9"/>
    <mergeCell ref="VJE9:VJL9"/>
    <mergeCell ref="VJM9:VJT9"/>
    <mergeCell ref="VGS9:VGZ9"/>
    <mergeCell ref="VHA9:VHH9"/>
    <mergeCell ref="VHI9:VHP9"/>
    <mergeCell ref="VHQ9:VHX9"/>
    <mergeCell ref="VHY9:VIF9"/>
    <mergeCell ref="VFE9:VFL9"/>
    <mergeCell ref="VFM9:VFT9"/>
    <mergeCell ref="VFU9:VGB9"/>
    <mergeCell ref="VGC9:VGJ9"/>
    <mergeCell ref="VGK9:VGR9"/>
    <mergeCell ref="VDQ9:VDX9"/>
    <mergeCell ref="VDY9:VEF9"/>
    <mergeCell ref="VEG9:VEN9"/>
    <mergeCell ref="VEO9:VEV9"/>
    <mergeCell ref="VEW9:VFD9"/>
    <mergeCell ref="VCC9:VCJ9"/>
    <mergeCell ref="VCK9:VCR9"/>
    <mergeCell ref="VCS9:VCZ9"/>
    <mergeCell ref="VDA9:VDH9"/>
    <mergeCell ref="VDI9:VDP9"/>
    <mergeCell ref="VAO9:VAV9"/>
    <mergeCell ref="VAW9:VBD9"/>
    <mergeCell ref="VBE9:VBL9"/>
    <mergeCell ref="VBM9:VBT9"/>
    <mergeCell ref="VBU9:VCB9"/>
    <mergeCell ref="UZA9:UZH9"/>
    <mergeCell ref="UZI9:UZP9"/>
    <mergeCell ref="UZQ9:UZX9"/>
    <mergeCell ref="UZY9:VAF9"/>
    <mergeCell ref="VAG9:VAN9"/>
    <mergeCell ref="UXM9:UXT9"/>
    <mergeCell ref="UXU9:UYB9"/>
    <mergeCell ref="UYC9:UYJ9"/>
    <mergeCell ref="UYK9:UYR9"/>
    <mergeCell ref="UYS9:UYZ9"/>
    <mergeCell ref="UVY9:UWF9"/>
    <mergeCell ref="UWG9:UWN9"/>
    <mergeCell ref="UWO9:UWV9"/>
    <mergeCell ref="UWW9:UXD9"/>
    <mergeCell ref="UXE9:UXL9"/>
    <mergeCell ref="UUK9:UUR9"/>
    <mergeCell ref="UUS9:UUZ9"/>
    <mergeCell ref="UVA9:UVH9"/>
    <mergeCell ref="UVI9:UVP9"/>
    <mergeCell ref="UVQ9:UVX9"/>
    <mergeCell ref="USW9:UTD9"/>
    <mergeCell ref="UTE9:UTL9"/>
    <mergeCell ref="UTM9:UTT9"/>
    <mergeCell ref="UTU9:UUB9"/>
    <mergeCell ref="UUC9:UUJ9"/>
    <mergeCell ref="URI9:URP9"/>
    <mergeCell ref="URQ9:URX9"/>
    <mergeCell ref="URY9:USF9"/>
    <mergeCell ref="USG9:USN9"/>
    <mergeCell ref="USO9:USV9"/>
    <mergeCell ref="UPU9:UQB9"/>
    <mergeCell ref="UQC9:UQJ9"/>
    <mergeCell ref="UQK9:UQR9"/>
    <mergeCell ref="UQS9:UQZ9"/>
    <mergeCell ref="URA9:URH9"/>
    <mergeCell ref="UOG9:UON9"/>
    <mergeCell ref="UOO9:UOV9"/>
    <mergeCell ref="UOW9:UPD9"/>
    <mergeCell ref="UPE9:UPL9"/>
    <mergeCell ref="UPM9:UPT9"/>
    <mergeCell ref="UMS9:UMZ9"/>
    <mergeCell ref="UNA9:UNH9"/>
    <mergeCell ref="UNI9:UNP9"/>
    <mergeCell ref="UNQ9:UNX9"/>
    <mergeCell ref="UNY9:UOF9"/>
    <mergeCell ref="ULE9:ULL9"/>
    <mergeCell ref="ULM9:ULT9"/>
    <mergeCell ref="ULU9:UMB9"/>
    <mergeCell ref="UMC9:UMJ9"/>
    <mergeCell ref="UMK9:UMR9"/>
    <mergeCell ref="UJQ9:UJX9"/>
    <mergeCell ref="UJY9:UKF9"/>
    <mergeCell ref="UKG9:UKN9"/>
    <mergeCell ref="UKO9:UKV9"/>
    <mergeCell ref="UKW9:ULD9"/>
    <mergeCell ref="UIC9:UIJ9"/>
    <mergeCell ref="UIK9:UIR9"/>
    <mergeCell ref="UIS9:UIZ9"/>
    <mergeCell ref="UJA9:UJH9"/>
    <mergeCell ref="UJI9:UJP9"/>
    <mergeCell ref="UGO9:UGV9"/>
    <mergeCell ref="UGW9:UHD9"/>
    <mergeCell ref="UHE9:UHL9"/>
    <mergeCell ref="UHM9:UHT9"/>
    <mergeCell ref="UHU9:UIB9"/>
    <mergeCell ref="UFA9:UFH9"/>
    <mergeCell ref="UFI9:UFP9"/>
    <mergeCell ref="UFQ9:UFX9"/>
    <mergeCell ref="UFY9:UGF9"/>
    <mergeCell ref="UGG9:UGN9"/>
    <mergeCell ref="UDM9:UDT9"/>
    <mergeCell ref="UDU9:UEB9"/>
    <mergeCell ref="UEC9:UEJ9"/>
    <mergeCell ref="UEK9:UER9"/>
    <mergeCell ref="UES9:UEZ9"/>
    <mergeCell ref="UBY9:UCF9"/>
    <mergeCell ref="UCG9:UCN9"/>
    <mergeCell ref="UCO9:UCV9"/>
    <mergeCell ref="UCW9:UDD9"/>
    <mergeCell ref="UDE9:UDL9"/>
    <mergeCell ref="UAK9:UAR9"/>
    <mergeCell ref="UAS9:UAZ9"/>
    <mergeCell ref="UBA9:UBH9"/>
    <mergeCell ref="UBI9:UBP9"/>
    <mergeCell ref="UBQ9:UBX9"/>
    <mergeCell ref="TYW9:TZD9"/>
    <mergeCell ref="TZE9:TZL9"/>
    <mergeCell ref="TZM9:TZT9"/>
    <mergeCell ref="TZU9:UAB9"/>
    <mergeCell ref="UAC9:UAJ9"/>
    <mergeCell ref="TXI9:TXP9"/>
    <mergeCell ref="TXQ9:TXX9"/>
    <mergeCell ref="TXY9:TYF9"/>
    <mergeCell ref="TYG9:TYN9"/>
    <mergeCell ref="TYO9:TYV9"/>
    <mergeCell ref="TVU9:TWB9"/>
    <mergeCell ref="TWC9:TWJ9"/>
    <mergeCell ref="TWK9:TWR9"/>
    <mergeCell ref="TWS9:TWZ9"/>
    <mergeCell ref="TXA9:TXH9"/>
    <mergeCell ref="TUG9:TUN9"/>
    <mergeCell ref="TUO9:TUV9"/>
    <mergeCell ref="TUW9:TVD9"/>
    <mergeCell ref="TVE9:TVL9"/>
    <mergeCell ref="TVM9:TVT9"/>
    <mergeCell ref="TSS9:TSZ9"/>
    <mergeCell ref="TTA9:TTH9"/>
    <mergeCell ref="TTI9:TTP9"/>
    <mergeCell ref="TTQ9:TTX9"/>
    <mergeCell ref="TTY9:TUF9"/>
    <mergeCell ref="TRE9:TRL9"/>
    <mergeCell ref="TRM9:TRT9"/>
    <mergeCell ref="TRU9:TSB9"/>
    <mergeCell ref="TSC9:TSJ9"/>
    <mergeCell ref="TSK9:TSR9"/>
    <mergeCell ref="TPQ9:TPX9"/>
    <mergeCell ref="TPY9:TQF9"/>
    <mergeCell ref="TQG9:TQN9"/>
    <mergeCell ref="TQO9:TQV9"/>
    <mergeCell ref="TQW9:TRD9"/>
    <mergeCell ref="TOC9:TOJ9"/>
    <mergeCell ref="TOK9:TOR9"/>
    <mergeCell ref="TOS9:TOZ9"/>
    <mergeCell ref="TPA9:TPH9"/>
    <mergeCell ref="TPI9:TPP9"/>
    <mergeCell ref="TMO9:TMV9"/>
    <mergeCell ref="TMW9:TND9"/>
    <mergeCell ref="TNE9:TNL9"/>
    <mergeCell ref="TNM9:TNT9"/>
    <mergeCell ref="TNU9:TOB9"/>
    <mergeCell ref="TLA9:TLH9"/>
    <mergeCell ref="TLI9:TLP9"/>
    <mergeCell ref="TLQ9:TLX9"/>
    <mergeCell ref="TLY9:TMF9"/>
    <mergeCell ref="TMG9:TMN9"/>
    <mergeCell ref="TJM9:TJT9"/>
    <mergeCell ref="TJU9:TKB9"/>
    <mergeCell ref="TKC9:TKJ9"/>
    <mergeCell ref="TKK9:TKR9"/>
    <mergeCell ref="TKS9:TKZ9"/>
    <mergeCell ref="THY9:TIF9"/>
    <mergeCell ref="TIG9:TIN9"/>
    <mergeCell ref="TIO9:TIV9"/>
    <mergeCell ref="TIW9:TJD9"/>
    <mergeCell ref="TJE9:TJL9"/>
    <mergeCell ref="TGK9:TGR9"/>
    <mergeCell ref="TGS9:TGZ9"/>
    <mergeCell ref="THA9:THH9"/>
    <mergeCell ref="THI9:THP9"/>
    <mergeCell ref="THQ9:THX9"/>
    <mergeCell ref="TEW9:TFD9"/>
    <mergeCell ref="TFE9:TFL9"/>
    <mergeCell ref="TFM9:TFT9"/>
    <mergeCell ref="TFU9:TGB9"/>
    <mergeCell ref="TGC9:TGJ9"/>
    <mergeCell ref="TDI9:TDP9"/>
    <mergeCell ref="TDQ9:TDX9"/>
    <mergeCell ref="TDY9:TEF9"/>
    <mergeCell ref="TEG9:TEN9"/>
    <mergeCell ref="TEO9:TEV9"/>
    <mergeCell ref="TBU9:TCB9"/>
    <mergeCell ref="TCC9:TCJ9"/>
    <mergeCell ref="TCK9:TCR9"/>
    <mergeCell ref="TCS9:TCZ9"/>
    <mergeCell ref="TDA9:TDH9"/>
    <mergeCell ref="TAG9:TAN9"/>
    <mergeCell ref="TAO9:TAV9"/>
    <mergeCell ref="TAW9:TBD9"/>
    <mergeCell ref="TBE9:TBL9"/>
    <mergeCell ref="TBM9:TBT9"/>
    <mergeCell ref="SYS9:SYZ9"/>
    <mergeCell ref="SZA9:SZH9"/>
    <mergeCell ref="SZI9:SZP9"/>
    <mergeCell ref="SZQ9:SZX9"/>
    <mergeCell ref="SZY9:TAF9"/>
    <mergeCell ref="SXE9:SXL9"/>
    <mergeCell ref="SXM9:SXT9"/>
    <mergeCell ref="SXU9:SYB9"/>
    <mergeCell ref="SYC9:SYJ9"/>
    <mergeCell ref="SYK9:SYR9"/>
    <mergeCell ref="SVQ9:SVX9"/>
    <mergeCell ref="SVY9:SWF9"/>
    <mergeCell ref="SWG9:SWN9"/>
    <mergeCell ref="SWO9:SWV9"/>
    <mergeCell ref="SWW9:SXD9"/>
    <mergeCell ref="SUC9:SUJ9"/>
    <mergeCell ref="SUK9:SUR9"/>
    <mergeCell ref="SUS9:SUZ9"/>
    <mergeCell ref="SVA9:SVH9"/>
    <mergeCell ref="SVI9:SVP9"/>
    <mergeCell ref="SSO9:SSV9"/>
    <mergeCell ref="SSW9:STD9"/>
    <mergeCell ref="STE9:STL9"/>
    <mergeCell ref="STM9:STT9"/>
    <mergeCell ref="STU9:SUB9"/>
    <mergeCell ref="SRA9:SRH9"/>
    <mergeCell ref="SRI9:SRP9"/>
    <mergeCell ref="SRQ9:SRX9"/>
    <mergeCell ref="SRY9:SSF9"/>
    <mergeCell ref="SSG9:SSN9"/>
    <mergeCell ref="SPM9:SPT9"/>
    <mergeCell ref="SPU9:SQB9"/>
    <mergeCell ref="SQC9:SQJ9"/>
    <mergeCell ref="SQK9:SQR9"/>
    <mergeCell ref="SQS9:SQZ9"/>
    <mergeCell ref="SNY9:SOF9"/>
    <mergeCell ref="SOG9:SON9"/>
    <mergeCell ref="SOO9:SOV9"/>
    <mergeCell ref="SOW9:SPD9"/>
    <mergeCell ref="SPE9:SPL9"/>
    <mergeCell ref="SMK9:SMR9"/>
    <mergeCell ref="SMS9:SMZ9"/>
    <mergeCell ref="SNA9:SNH9"/>
    <mergeCell ref="SNI9:SNP9"/>
    <mergeCell ref="SNQ9:SNX9"/>
    <mergeCell ref="SKW9:SLD9"/>
    <mergeCell ref="SLE9:SLL9"/>
    <mergeCell ref="SLM9:SLT9"/>
    <mergeCell ref="SLU9:SMB9"/>
    <mergeCell ref="SMC9:SMJ9"/>
    <mergeCell ref="SJI9:SJP9"/>
    <mergeCell ref="SJQ9:SJX9"/>
    <mergeCell ref="SJY9:SKF9"/>
    <mergeCell ref="SKG9:SKN9"/>
    <mergeCell ref="SKO9:SKV9"/>
    <mergeCell ref="SHU9:SIB9"/>
    <mergeCell ref="SIC9:SIJ9"/>
    <mergeCell ref="SIK9:SIR9"/>
    <mergeCell ref="SIS9:SIZ9"/>
    <mergeCell ref="SJA9:SJH9"/>
    <mergeCell ref="SGG9:SGN9"/>
    <mergeCell ref="SGO9:SGV9"/>
    <mergeCell ref="SGW9:SHD9"/>
    <mergeCell ref="SHE9:SHL9"/>
    <mergeCell ref="SHM9:SHT9"/>
    <mergeCell ref="SES9:SEZ9"/>
    <mergeCell ref="SFA9:SFH9"/>
    <mergeCell ref="SFI9:SFP9"/>
    <mergeCell ref="SFQ9:SFX9"/>
    <mergeCell ref="SFY9:SGF9"/>
    <mergeCell ref="SDE9:SDL9"/>
    <mergeCell ref="SDM9:SDT9"/>
    <mergeCell ref="SDU9:SEB9"/>
    <mergeCell ref="SEC9:SEJ9"/>
    <mergeCell ref="SEK9:SER9"/>
    <mergeCell ref="SBQ9:SBX9"/>
    <mergeCell ref="SBY9:SCF9"/>
    <mergeCell ref="SCG9:SCN9"/>
    <mergeCell ref="SCO9:SCV9"/>
    <mergeCell ref="SCW9:SDD9"/>
    <mergeCell ref="SAC9:SAJ9"/>
    <mergeCell ref="SAK9:SAR9"/>
    <mergeCell ref="SAS9:SAZ9"/>
    <mergeCell ref="SBA9:SBH9"/>
    <mergeCell ref="SBI9:SBP9"/>
    <mergeCell ref="RYO9:RYV9"/>
    <mergeCell ref="RYW9:RZD9"/>
    <mergeCell ref="RZE9:RZL9"/>
    <mergeCell ref="RZM9:RZT9"/>
    <mergeCell ref="RZU9:SAB9"/>
    <mergeCell ref="RXA9:RXH9"/>
    <mergeCell ref="RXI9:RXP9"/>
    <mergeCell ref="RXQ9:RXX9"/>
    <mergeCell ref="RXY9:RYF9"/>
    <mergeCell ref="RYG9:RYN9"/>
    <mergeCell ref="RVM9:RVT9"/>
    <mergeCell ref="RVU9:RWB9"/>
    <mergeCell ref="RWC9:RWJ9"/>
    <mergeCell ref="RWK9:RWR9"/>
    <mergeCell ref="RWS9:RWZ9"/>
    <mergeCell ref="RTY9:RUF9"/>
    <mergeCell ref="RUG9:RUN9"/>
    <mergeCell ref="RUO9:RUV9"/>
    <mergeCell ref="RUW9:RVD9"/>
    <mergeCell ref="RVE9:RVL9"/>
    <mergeCell ref="RSK9:RSR9"/>
    <mergeCell ref="RSS9:RSZ9"/>
    <mergeCell ref="RTA9:RTH9"/>
    <mergeCell ref="RTI9:RTP9"/>
    <mergeCell ref="RTQ9:RTX9"/>
    <mergeCell ref="RQW9:RRD9"/>
    <mergeCell ref="RRE9:RRL9"/>
    <mergeCell ref="RRM9:RRT9"/>
    <mergeCell ref="RRU9:RSB9"/>
    <mergeCell ref="RSC9:RSJ9"/>
    <mergeCell ref="RPI9:RPP9"/>
    <mergeCell ref="RPQ9:RPX9"/>
    <mergeCell ref="RPY9:RQF9"/>
    <mergeCell ref="RQG9:RQN9"/>
    <mergeCell ref="RQO9:RQV9"/>
    <mergeCell ref="RNU9:ROB9"/>
    <mergeCell ref="ROC9:ROJ9"/>
    <mergeCell ref="ROK9:ROR9"/>
    <mergeCell ref="ROS9:ROZ9"/>
    <mergeCell ref="RPA9:RPH9"/>
    <mergeCell ref="RMG9:RMN9"/>
    <mergeCell ref="RMO9:RMV9"/>
    <mergeCell ref="RMW9:RND9"/>
    <mergeCell ref="RNE9:RNL9"/>
    <mergeCell ref="RNM9:RNT9"/>
    <mergeCell ref="RKS9:RKZ9"/>
    <mergeCell ref="RLA9:RLH9"/>
    <mergeCell ref="RLI9:RLP9"/>
    <mergeCell ref="RLQ9:RLX9"/>
    <mergeCell ref="RLY9:RMF9"/>
    <mergeCell ref="RJE9:RJL9"/>
    <mergeCell ref="RJM9:RJT9"/>
    <mergeCell ref="RJU9:RKB9"/>
    <mergeCell ref="RKC9:RKJ9"/>
    <mergeCell ref="RKK9:RKR9"/>
    <mergeCell ref="RHQ9:RHX9"/>
    <mergeCell ref="RHY9:RIF9"/>
    <mergeCell ref="RIG9:RIN9"/>
    <mergeCell ref="RIO9:RIV9"/>
    <mergeCell ref="RIW9:RJD9"/>
    <mergeCell ref="RGC9:RGJ9"/>
    <mergeCell ref="RGK9:RGR9"/>
    <mergeCell ref="RGS9:RGZ9"/>
    <mergeCell ref="RHA9:RHH9"/>
    <mergeCell ref="RHI9:RHP9"/>
    <mergeCell ref="REO9:REV9"/>
    <mergeCell ref="REW9:RFD9"/>
    <mergeCell ref="RFE9:RFL9"/>
    <mergeCell ref="RFM9:RFT9"/>
    <mergeCell ref="RFU9:RGB9"/>
    <mergeCell ref="RDA9:RDH9"/>
    <mergeCell ref="RDI9:RDP9"/>
    <mergeCell ref="RDQ9:RDX9"/>
    <mergeCell ref="RDY9:REF9"/>
    <mergeCell ref="REG9:REN9"/>
    <mergeCell ref="RBM9:RBT9"/>
    <mergeCell ref="RBU9:RCB9"/>
    <mergeCell ref="RCC9:RCJ9"/>
    <mergeCell ref="RCK9:RCR9"/>
    <mergeCell ref="RCS9:RCZ9"/>
    <mergeCell ref="QZY9:RAF9"/>
    <mergeCell ref="RAG9:RAN9"/>
    <mergeCell ref="RAO9:RAV9"/>
    <mergeCell ref="RAW9:RBD9"/>
    <mergeCell ref="RBE9:RBL9"/>
    <mergeCell ref="QYK9:QYR9"/>
    <mergeCell ref="QYS9:QYZ9"/>
    <mergeCell ref="QZA9:QZH9"/>
    <mergeCell ref="QZI9:QZP9"/>
    <mergeCell ref="QZQ9:QZX9"/>
    <mergeCell ref="QWW9:QXD9"/>
    <mergeCell ref="QXE9:QXL9"/>
    <mergeCell ref="QXM9:QXT9"/>
    <mergeCell ref="QXU9:QYB9"/>
    <mergeCell ref="QYC9:QYJ9"/>
    <mergeCell ref="QVI9:QVP9"/>
    <mergeCell ref="QVQ9:QVX9"/>
    <mergeCell ref="QVY9:QWF9"/>
    <mergeCell ref="QWG9:QWN9"/>
    <mergeCell ref="QWO9:QWV9"/>
    <mergeCell ref="QTU9:QUB9"/>
    <mergeCell ref="QUC9:QUJ9"/>
    <mergeCell ref="QUK9:QUR9"/>
    <mergeCell ref="QUS9:QUZ9"/>
    <mergeCell ref="QVA9:QVH9"/>
    <mergeCell ref="QSG9:QSN9"/>
    <mergeCell ref="QSO9:QSV9"/>
    <mergeCell ref="QSW9:QTD9"/>
    <mergeCell ref="QTE9:QTL9"/>
    <mergeCell ref="QTM9:QTT9"/>
    <mergeCell ref="QQS9:QQZ9"/>
    <mergeCell ref="QRA9:QRH9"/>
    <mergeCell ref="QRI9:QRP9"/>
    <mergeCell ref="QRQ9:QRX9"/>
    <mergeCell ref="QRY9:QSF9"/>
    <mergeCell ref="QPE9:QPL9"/>
    <mergeCell ref="QPM9:QPT9"/>
    <mergeCell ref="QPU9:QQB9"/>
    <mergeCell ref="QQC9:QQJ9"/>
    <mergeCell ref="QQK9:QQR9"/>
    <mergeCell ref="QNQ9:QNX9"/>
    <mergeCell ref="QNY9:QOF9"/>
    <mergeCell ref="QOG9:QON9"/>
    <mergeCell ref="QOO9:QOV9"/>
    <mergeCell ref="QOW9:QPD9"/>
    <mergeCell ref="QMC9:QMJ9"/>
    <mergeCell ref="QMK9:QMR9"/>
    <mergeCell ref="QMS9:QMZ9"/>
    <mergeCell ref="QNA9:QNH9"/>
    <mergeCell ref="QNI9:QNP9"/>
    <mergeCell ref="QKO9:QKV9"/>
    <mergeCell ref="QKW9:QLD9"/>
    <mergeCell ref="QLE9:QLL9"/>
    <mergeCell ref="QLM9:QLT9"/>
    <mergeCell ref="QLU9:QMB9"/>
    <mergeCell ref="QJA9:QJH9"/>
    <mergeCell ref="QJI9:QJP9"/>
    <mergeCell ref="QJQ9:QJX9"/>
    <mergeCell ref="QJY9:QKF9"/>
    <mergeCell ref="QKG9:QKN9"/>
    <mergeCell ref="QHM9:QHT9"/>
    <mergeCell ref="QHU9:QIB9"/>
    <mergeCell ref="QIC9:QIJ9"/>
    <mergeCell ref="QIK9:QIR9"/>
    <mergeCell ref="QIS9:QIZ9"/>
    <mergeCell ref="QFY9:QGF9"/>
    <mergeCell ref="QGG9:QGN9"/>
    <mergeCell ref="QGO9:QGV9"/>
    <mergeCell ref="QGW9:QHD9"/>
    <mergeCell ref="QHE9:QHL9"/>
    <mergeCell ref="QEK9:QER9"/>
    <mergeCell ref="QES9:QEZ9"/>
    <mergeCell ref="QFA9:QFH9"/>
    <mergeCell ref="QFI9:QFP9"/>
    <mergeCell ref="QFQ9:QFX9"/>
    <mergeCell ref="QCW9:QDD9"/>
    <mergeCell ref="QDE9:QDL9"/>
    <mergeCell ref="QDM9:QDT9"/>
    <mergeCell ref="QDU9:QEB9"/>
    <mergeCell ref="QEC9:QEJ9"/>
    <mergeCell ref="QBI9:QBP9"/>
    <mergeCell ref="QBQ9:QBX9"/>
    <mergeCell ref="QBY9:QCF9"/>
    <mergeCell ref="QCG9:QCN9"/>
    <mergeCell ref="QCO9:QCV9"/>
    <mergeCell ref="PZU9:QAB9"/>
    <mergeCell ref="QAC9:QAJ9"/>
    <mergeCell ref="QAK9:QAR9"/>
    <mergeCell ref="QAS9:QAZ9"/>
    <mergeCell ref="QBA9:QBH9"/>
    <mergeCell ref="PYG9:PYN9"/>
    <mergeCell ref="PYO9:PYV9"/>
    <mergeCell ref="PYW9:PZD9"/>
    <mergeCell ref="PZE9:PZL9"/>
    <mergeCell ref="PZM9:PZT9"/>
    <mergeCell ref="PWS9:PWZ9"/>
    <mergeCell ref="PXA9:PXH9"/>
    <mergeCell ref="PXI9:PXP9"/>
    <mergeCell ref="PXQ9:PXX9"/>
    <mergeCell ref="PXY9:PYF9"/>
    <mergeCell ref="PVE9:PVL9"/>
    <mergeCell ref="PVM9:PVT9"/>
    <mergeCell ref="PVU9:PWB9"/>
    <mergeCell ref="PWC9:PWJ9"/>
    <mergeCell ref="PWK9:PWR9"/>
    <mergeCell ref="PTQ9:PTX9"/>
    <mergeCell ref="PTY9:PUF9"/>
    <mergeCell ref="PUG9:PUN9"/>
    <mergeCell ref="PUO9:PUV9"/>
    <mergeCell ref="PUW9:PVD9"/>
    <mergeCell ref="PSC9:PSJ9"/>
    <mergeCell ref="PSK9:PSR9"/>
    <mergeCell ref="PSS9:PSZ9"/>
    <mergeCell ref="PTA9:PTH9"/>
    <mergeCell ref="PTI9:PTP9"/>
    <mergeCell ref="PQO9:PQV9"/>
    <mergeCell ref="PQW9:PRD9"/>
    <mergeCell ref="PRE9:PRL9"/>
    <mergeCell ref="PRM9:PRT9"/>
    <mergeCell ref="PRU9:PSB9"/>
    <mergeCell ref="PPA9:PPH9"/>
    <mergeCell ref="PPI9:PPP9"/>
    <mergeCell ref="PPQ9:PPX9"/>
    <mergeCell ref="PPY9:PQF9"/>
    <mergeCell ref="PQG9:PQN9"/>
    <mergeCell ref="PNM9:PNT9"/>
    <mergeCell ref="PNU9:POB9"/>
    <mergeCell ref="POC9:POJ9"/>
    <mergeCell ref="POK9:POR9"/>
    <mergeCell ref="POS9:POZ9"/>
    <mergeCell ref="PLY9:PMF9"/>
    <mergeCell ref="PMG9:PMN9"/>
    <mergeCell ref="PMO9:PMV9"/>
    <mergeCell ref="PMW9:PND9"/>
    <mergeCell ref="PNE9:PNL9"/>
    <mergeCell ref="PKK9:PKR9"/>
    <mergeCell ref="PKS9:PKZ9"/>
    <mergeCell ref="PLA9:PLH9"/>
    <mergeCell ref="PLI9:PLP9"/>
    <mergeCell ref="PLQ9:PLX9"/>
    <mergeCell ref="PIW9:PJD9"/>
    <mergeCell ref="PJE9:PJL9"/>
    <mergeCell ref="PJM9:PJT9"/>
    <mergeCell ref="PJU9:PKB9"/>
    <mergeCell ref="PKC9:PKJ9"/>
    <mergeCell ref="PHI9:PHP9"/>
    <mergeCell ref="PHQ9:PHX9"/>
    <mergeCell ref="PHY9:PIF9"/>
    <mergeCell ref="PIG9:PIN9"/>
    <mergeCell ref="PIO9:PIV9"/>
    <mergeCell ref="PFU9:PGB9"/>
    <mergeCell ref="PGC9:PGJ9"/>
    <mergeCell ref="PGK9:PGR9"/>
    <mergeCell ref="PGS9:PGZ9"/>
    <mergeCell ref="PHA9:PHH9"/>
    <mergeCell ref="PEG9:PEN9"/>
    <mergeCell ref="PEO9:PEV9"/>
    <mergeCell ref="PEW9:PFD9"/>
    <mergeCell ref="PFE9:PFL9"/>
    <mergeCell ref="PFM9:PFT9"/>
    <mergeCell ref="PCS9:PCZ9"/>
    <mergeCell ref="PDA9:PDH9"/>
    <mergeCell ref="PDI9:PDP9"/>
    <mergeCell ref="PDQ9:PDX9"/>
    <mergeCell ref="PDY9:PEF9"/>
    <mergeCell ref="PBE9:PBL9"/>
    <mergeCell ref="PBM9:PBT9"/>
    <mergeCell ref="PBU9:PCB9"/>
    <mergeCell ref="PCC9:PCJ9"/>
    <mergeCell ref="PCK9:PCR9"/>
    <mergeCell ref="OZQ9:OZX9"/>
    <mergeCell ref="OZY9:PAF9"/>
    <mergeCell ref="PAG9:PAN9"/>
    <mergeCell ref="PAO9:PAV9"/>
    <mergeCell ref="PAW9:PBD9"/>
    <mergeCell ref="OYC9:OYJ9"/>
    <mergeCell ref="OYK9:OYR9"/>
    <mergeCell ref="OYS9:OYZ9"/>
    <mergeCell ref="OZA9:OZH9"/>
    <mergeCell ref="OZI9:OZP9"/>
    <mergeCell ref="OWO9:OWV9"/>
    <mergeCell ref="OWW9:OXD9"/>
    <mergeCell ref="OXE9:OXL9"/>
    <mergeCell ref="OXM9:OXT9"/>
    <mergeCell ref="OXU9:OYB9"/>
    <mergeCell ref="OVA9:OVH9"/>
    <mergeCell ref="OVI9:OVP9"/>
    <mergeCell ref="OVQ9:OVX9"/>
    <mergeCell ref="OVY9:OWF9"/>
    <mergeCell ref="OWG9:OWN9"/>
    <mergeCell ref="OTM9:OTT9"/>
    <mergeCell ref="OTU9:OUB9"/>
    <mergeCell ref="OUC9:OUJ9"/>
    <mergeCell ref="OUK9:OUR9"/>
    <mergeCell ref="OUS9:OUZ9"/>
    <mergeCell ref="ORY9:OSF9"/>
    <mergeCell ref="OSG9:OSN9"/>
    <mergeCell ref="OSO9:OSV9"/>
    <mergeCell ref="OSW9:OTD9"/>
    <mergeCell ref="OTE9:OTL9"/>
    <mergeCell ref="OQK9:OQR9"/>
    <mergeCell ref="OQS9:OQZ9"/>
    <mergeCell ref="ORA9:ORH9"/>
    <mergeCell ref="ORI9:ORP9"/>
    <mergeCell ref="ORQ9:ORX9"/>
    <mergeCell ref="OOW9:OPD9"/>
    <mergeCell ref="OPE9:OPL9"/>
    <mergeCell ref="OPM9:OPT9"/>
    <mergeCell ref="OPU9:OQB9"/>
    <mergeCell ref="OQC9:OQJ9"/>
    <mergeCell ref="ONI9:ONP9"/>
    <mergeCell ref="ONQ9:ONX9"/>
    <mergeCell ref="ONY9:OOF9"/>
    <mergeCell ref="OOG9:OON9"/>
    <mergeCell ref="OOO9:OOV9"/>
    <mergeCell ref="OLU9:OMB9"/>
    <mergeCell ref="OMC9:OMJ9"/>
    <mergeCell ref="OMK9:OMR9"/>
    <mergeCell ref="OMS9:OMZ9"/>
    <mergeCell ref="ONA9:ONH9"/>
    <mergeCell ref="OKG9:OKN9"/>
    <mergeCell ref="OKO9:OKV9"/>
    <mergeCell ref="OKW9:OLD9"/>
    <mergeCell ref="OLE9:OLL9"/>
    <mergeCell ref="OLM9:OLT9"/>
    <mergeCell ref="OIS9:OIZ9"/>
    <mergeCell ref="OJA9:OJH9"/>
    <mergeCell ref="OJI9:OJP9"/>
    <mergeCell ref="OJQ9:OJX9"/>
    <mergeCell ref="OJY9:OKF9"/>
    <mergeCell ref="OHE9:OHL9"/>
    <mergeCell ref="OHM9:OHT9"/>
    <mergeCell ref="OHU9:OIB9"/>
    <mergeCell ref="OIC9:OIJ9"/>
    <mergeCell ref="OIK9:OIR9"/>
    <mergeCell ref="OFQ9:OFX9"/>
    <mergeCell ref="OFY9:OGF9"/>
    <mergeCell ref="OGG9:OGN9"/>
    <mergeCell ref="OGO9:OGV9"/>
    <mergeCell ref="OGW9:OHD9"/>
    <mergeCell ref="OEC9:OEJ9"/>
    <mergeCell ref="OEK9:OER9"/>
    <mergeCell ref="OES9:OEZ9"/>
    <mergeCell ref="OFA9:OFH9"/>
    <mergeCell ref="OFI9:OFP9"/>
    <mergeCell ref="OCO9:OCV9"/>
    <mergeCell ref="OCW9:ODD9"/>
    <mergeCell ref="ODE9:ODL9"/>
    <mergeCell ref="ODM9:ODT9"/>
    <mergeCell ref="ODU9:OEB9"/>
    <mergeCell ref="OBA9:OBH9"/>
    <mergeCell ref="OBI9:OBP9"/>
    <mergeCell ref="OBQ9:OBX9"/>
    <mergeCell ref="OBY9:OCF9"/>
    <mergeCell ref="OCG9:OCN9"/>
    <mergeCell ref="NZM9:NZT9"/>
    <mergeCell ref="NZU9:OAB9"/>
    <mergeCell ref="OAC9:OAJ9"/>
    <mergeCell ref="OAK9:OAR9"/>
    <mergeCell ref="OAS9:OAZ9"/>
    <mergeCell ref="NXY9:NYF9"/>
    <mergeCell ref="NYG9:NYN9"/>
    <mergeCell ref="NYO9:NYV9"/>
    <mergeCell ref="NYW9:NZD9"/>
    <mergeCell ref="NZE9:NZL9"/>
    <mergeCell ref="NWK9:NWR9"/>
    <mergeCell ref="NWS9:NWZ9"/>
    <mergeCell ref="NXA9:NXH9"/>
    <mergeCell ref="NXI9:NXP9"/>
    <mergeCell ref="NXQ9:NXX9"/>
    <mergeCell ref="NUW9:NVD9"/>
    <mergeCell ref="NVE9:NVL9"/>
    <mergeCell ref="NVM9:NVT9"/>
    <mergeCell ref="NVU9:NWB9"/>
    <mergeCell ref="NWC9:NWJ9"/>
    <mergeCell ref="NTI9:NTP9"/>
    <mergeCell ref="NTQ9:NTX9"/>
    <mergeCell ref="NTY9:NUF9"/>
    <mergeCell ref="NUG9:NUN9"/>
    <mergeCell ref="NUO9:NUV9"/>
    <mergeCell ref="NRU9:NSB9"/>
    <mergeCell ref="NSC9:NSJ9"/>
    <mergeCell ref="NSK9:NSR9"/>
    <mergeCell ref="NSS9:NSZ9"/>
    <mergeCell ref="NTA9:NTH9"/>
    <mergeCell ref="NQG9:NQN9"/>
    <mergeCell ref="NQO9:NQV9"/>
    <mergeCell ref="NQW9:NRD9"/>
    <mergeCell ref="NRE9:NRL9"/>
    <mergeCell ref="NRM9:NRT9"/>
    <mergeCell ref="NOS9:NOZ9"/>
    <mergeCell ref="NPA9:NPH9"/>
    <mergeCell ref="NPI9:NPP9"/>
    <mergeCell ref="NPQ9:NPX9"/>
    <mergeCell ref="NPY9:NQF9"/>
    <mergeCell ref="NNE9:NNL9"/>
    <mergeCell ref="NNM9:NNT9"/>
    <mergeCell ref="NNU9:NOB9"/>
    <mergeCell ref="NOC9:NOJ9"/>
    <mergeCell ref="NOK9:NOR9"/>
    <mergeCell ref="NLQ9:NLX9"/>
    <mergeCell ref="NLY9:NMF9"/>
    <mergeCell ref="NMG9:NMN9"/>
    <mergeCell ref="NMO9:NMV9"/>
    <mergeCell ref="NMW9:NND9"/>
    <mergeCell ref="NKC9:NKJ9"/>
    <mergeCell ref="NKK9:NKR9"/>
    <mergeCell ref="NKS9:NKZ9"/>
    <mergeCell ref="NLA9:NLH9"/>
    <mergeCell ref="NLI9:NLP9"/>
    <mergeCell ref="NIO9:NIV9"/>
    <mergeCell ref="NIW9:NJD9"/>
    <mergeCell ref="NJE9:NJL9"/>
    <mergeCell ref="NJM9:NJT9"/>
    <mergeCell ref="NJU9:NKB9"/>
    <mergeCell ref="NHA9:NHH9"/>
    <mergeCell ref="NHI9:NHP9"/>
    <mergeCell ref="NHQ9:NHX9"/>
    <mergeCell ref="NHY9:NIF9"/>
    <mergeCell ref="NIG9:NIN9"/>
    <mergeCell ref="NFM9:NFT9"/>
    <mergeCell ref="NFU9:NGB9"/>
    <mergeCell ref="NGC9:NGJ9"/>
    <mergeCell ref="NGK9:NGR9"/>
    <mergeCell ref="NGS9:NGZ9"/>
    <mergeCell ref="NDY9:NEF9"/>
    <mergeCell ref="NEG9:NEN9"/>
    <mergeCell ref="NEO9:NEV9"/>
    <mergeCell ref="NEW9:NFD9"/>
    <mergeCell ref="NFE9:NFL9"/>
    <mergeCell ref="NCK9:NCR9"/>
    <mergeCell ref="NCS9:NCZ9"/>
    <mergeCell ref="NDA9:NDH9"/>
    <mergeCell ref="NDI9:NDP9"/>
    <mergeCell ref="NDQ9:NDX9"/>
    <mergeCell ref="NAW9:NBD9"/>
    <mergeCell ref="NBE9:NBL9"/>
    <mergeCell ref="NBM9:NBT9"/>
    <mergeCell ref="NBU9:NCB9"/>
    <mergeCell ref="NCC9:NCJ9"/>
    <mergeCell ref="MZI9:MZP9"/>
    <mergeCell ref="MZQ9:MZX9"/>
    <mergeCell ref="MZY9:NAF9"/>
    <mergeCell ref="NAG9:NAN9"/>
    <mergeCell ref="NAO9:NAV9"/>
    <mergeCell ref="MXU9:MYB9"/>
    <mergeCell ref="MYC9:MYJ9"/>
    <mergeCell ref="MYK9:MYR9"/>
    <mergeCell ref="MYS9:MYZ9"/>
    <mergeCell ref="MZA9:MZH9"/>
    <mergeCell ref="MWG9:MWN9"/>
    <mergeCell ref="MWO9:MWV9"/>
    <mergeCell ref="MWW9:MXD9"/>
    <mergeCell ref="MXE9:MXL9"/>
    <mergeCell ref="MXM9:MXT9"/>
    <mergeCell ref="MUS9:MUZ9"/>
    <mergeCell ref="MVA9:MVH9"/>
    <mergeCell ref="MVI9:MVP9"/>
    <mergeCell ref="MVQ9:MVX9"/>
    <mergeCell ref="MVY9:MWF9"/>
    <mergeCell ref="MTE9:MTL9"/>
    <mergeCell ref="MTM9:MTT9"/>
    <mergeCell ref="MTU9:MUB9"/>
    <mergeCell ref="MUC9:MUJ9"/>
    <mergeCell ref="MUK9:MUR9"/>
    <mergeCell ref="MRQ9:MRX9"/>
    <mergeCell ref="MRY9:MSF9"/>
    <mergeCell ref="MSG9:MSN9"/>
    <mergeCell ref="MSO9:MSV9"/>
    <mergeCell ref="MSW9:MTD9"/>
    <mergeCell ref="MQC9:MQJ9"/>
    <mergeCell ref="MQK9:MQR9"/>
    <mergeCell ref="MQS9:MQZ9"/>
    <mergeCell ref="MRA9:MRH9"/>
    <mergeCell ref="MRI9:MRP9"/>
    <mergeCell ref="MOO9:MOV9"/>
    <mergeCell ref="MOW9:MPD9"/>
    <mergeCell ref="MPE9:MPL9"/>
    <mergeCell ref="MPM9:MPT9"/>
    <mergeCell ref="MPU9:MQB9"/>
    <mergeCell ref="MNA9:MNH9"/>
    <mergeCell ref="MNI9:MNP9"/>
    <mergeCell ref="MNQ9:MNX9"/>
    <mergeCell ref="MNY9:MOF9"/>
    <mergeCell ref="MOG9:MON9"/>
    <mergeCell ref="MLM9:MLT9"/>
    <mergeCell ref="MLU9:MMB9"/>
    <mergeCell ref="MMC9:MMJ9"/>
    <mergeCell ref="MMK9:MMR9"/>
    <mergeCell ref="MMS9:MMZ9"/>
    <mergeCell ref="MJY9:MKF9"/>
    <mergeCell ref="MKG9:MKN9"/>
    <mergeCell ref="MKO9:MKV9"/>
    <mergeCell ref="MKW9:MLD9"/>
    <mergeCell ref="MLE9:MLL9"/>
    <mergeCell ref="MIK9:MIR9"/>
    <mergeCell ref="MIS9:MIZ9"/>
    <mergeCell ref="MJA9:MJH9"/>
    <mergeCell ref="MJI9:MJP9"/>
    <mergeCell ref="MJQ9:MJX9"/>
    <mergeCell ref="MGW9:MHD9"/>
    <mergeCell ref="MHE9:MHL9"/>
    <mergeCell ref="MHM9:MHT9"/>
    <mergeCell ref="MHU9:MIB9"/>
    <mergeCell ref="MIC9:MIJ9"/>
    <mergeCell ref="MFI9:MFP9"/>
    <mergeCell ref="MFQ9:MFX9"/>
    <mergeCell ref="MFY9:MGF9"/>
    <mergeCell ref="MGG9:MGN9"/>
    <mergeCell ref="MGO9:MGV9"/>
    <mergeCell ref="MDU9:MEB9"/>
    <mergeCell ref="MEC9:MEJ9"/>
    <mergeCell ref="MEK9:MER9"/>
    <mergeCell ref="MES9:MEZ9"/>
    <mergeCell ref="MFA9:MFH9"/>
    <mergeCell ref="MCG9:MCN9"/>
    <mergeCell ref="MCO9:MCV9"/>
    <mergeCell ref="MCW9:MDD9"/>
    <mergeCell ref="MDE9:MDL9"/>
    <mergeCell ref="MDM9:MDT9"/>
    <mergeCell ref="MAS9:MAZ9"/>
    <mergeCell ref="MBA9:MBH9"/>
    <mergeCell ref="MBI9:MBP9"/>
    <mergeCell ref="MBQ9:MBX9"/>
    <mergeCell ref="MBY9:MCF9"/>
    <mergeCell ref="LZE9:LZL9"/>
    <mergeCell ref="LZM9:LZT9"/>
    <mergeCell ref="LZU9:MAB9"/>
    <mergeCell ref="MAC9:MAJ9"/>
    <mergeCell ref="MAK9:MAR9"/>
    <mergeCell ref="LXQ9:LXX9"/>
    <mergeCell ref="LXY9:LYF9"/>
    <mergeCell ref="LYG9:LYN9"/>
    <mergeCell ref="LYO9:LYV9"/>
    <mergeCell ref="LYW9:LZD9"/>
    <mergeCell ref="LWC9:LWJ9"/>
    <mergeCell ref="LWK9:LWR9"/>
    <mergeCell ref="LWS9:LWZ9"/>
    <mergeCell ref="LXA9:LXH9"/>
    <mergeCell ref="LXI9:LXP9"/>
    <mergeCell ref="LUO9:LUV9"/>
    <mergeCell ref="LUW9:LVD9"/>
    <mergeCell ref="LVE9:LVL9"/>
    <mergeCell ref="LVM9:LVT9"/>
    <mergeCell ref="LVU9:LWB9"/>
    <mergeCell ref="LTA9:LTH9"/>
    <mergeCell ref="LTI9:LTP9"/>
    <mergeCell ref="LTQ9:LTX9"/>
    <mergeCell ref="LTY9:LUF9"/>
    <mergeCell ref="LUG9:LUN9"/>
    <mergeCell ref="LRM9:LRT9"/>
    <mergeCell ref="LRU9:LSB9"/>
    <mergeCell ref="LSC9:LSJ9"/>
    <mergeCell ref="LSK9:LSR9"/>
    <mergeCell ref="LSS9:LSZ9"/>
    <mergeCell ref="LPY9:LQF9"/>
    <mergeCell ref="LQG9:LQN9"/>
    <mergeCell ref="LQO9:LQV9"/>
    <mergeCell ref="LQW9:LRD9"/>
    <mergeCell ref="LRE9:LRL9"/>
    <mergeCell ref="LOK9:LOR9"/>
    <mergeCell ref="LOS9:LOZ9"/>
    <mergeCell ref="LPA9:LPH9"/>
    <mergeCell ref="LPI9:LPP9"/>
    <mergeCell ref="LPQ9:LPX9"/>
    <mergeCell ref="LMW9:LND9"/>
    <mergeCell ref="LNE9:LNL9"/>
    <mergeCell ref="LNM9:LNT9"/>
    <mergeCell ref="LNU9:LOB9"/>
    <mergeCell ref="LOC9:LOJ9"/>
    <mergeCell ref="LLI9:LLP9"/>
    <mergeCell ref="LLQ9:LLX9"/>
    <mergeCell ref="LLY9:LMF9"/>
    <mergeCell ref="LMG9:LMN9"/>
    <mergeCell ref="LMO9:LMV9"/>
    <mergeCell ref="LJU9:LKB9"/>
    <mergeCell ref="LKC9:LKJ9"/>
    <mergeCell ref="LKK9:LKR9"/>
    <mergeCell ref="LKS9:LKZ9"/>
    <mergeCell ref="LLA9:LLH9"/>
    <mergeCell ref="LIG9:LIN9"/>
    <mergeCell ref="LIO9:LIV9"/>
    <mergeCell ref="LIW9:LJD9"/>
    <mergeCell ref="LJE9:LJL9"/>
    <mergeCell ref="LJM9:LJT9"/>
    <mergeCell ref="LGS9:LGZ9"/>
    <mergeCell ref="LHA9:LHH9"/>
    <mergeCell ref="LHI9:LHP9"/>
    <mergeCell ref="LHQ9:LHX9"/>
    <mergeCell ref="LHY9:LIF9"/>
    <mergeCell ref="LFE9:LFL9"/>
    <mergeCell ref="LFM9:LFT9"/>
    <mergeCell ref="LFU9:LGB9"/>
    <mergeCell ref="LGC9:LGJ9"/>
    <mergeCell ref="LGK9:LGR9"/>
    <mergeCell ref="LDQ9:LDX9"/>
    <mergeCell ref="LDY9:LEF9"/>
    <mergeCell ref="LEG9:LEN9"/>
    <mergeCell ref="LEO9:LEV9"/>
    <mergeCell ref="LEW9:LFD9"/>
    <mergeCell ref="LCC9:LCJ9"/>
    <mergeCell ref="LCK9:LCR9"/>
    <mergeCell ref="LCS9:LCZ9"/>
    <mergeCell ref="LDA9:LDH9"/>
    <mergeCell ref="LDI9:LDP9"/>
    <mergeCell ref="LAO9:LAV9"/>
    <mergeCell ref="LAW9:LBD9"/>
    <mergeCell ref="LBE9:LBL9"/>
    <mergeCell ref="LBM9:LBT9"/>
    <mergeCell ref="LBU9:LCB9"/>
    <mergeCell ref="KZA9:KZH9"/>
    <mergeCell ref="KZI9:KZP9"/>
    <mergeCell ref="KZQ9:KZX9"/>
    <mergeCell ref="KZY9:LAF9"/>
    <mergeCell ref="LAG9:LAN9"/>
    <mergeCell ref="KXM9:KXT9"/>
    <mergeCell ref="KXU9:KYB9"/>
    <mergeCell ref="KYC9:KYJ9"/>
    <mergeCell ref="KYK9:KYR9"/>
    <mergeCell ref="KYS9:KYZ9"/>
    <mergeCell ref="KVY9:KWF9"/>
    <mergeCell ref="KWG9:KWN9"/>
    <mergeCell ref="KWO9:KWV9"/>
    <mergeCell ref="KWW9:KXD9"/>
    <mergeCell ref="KXE9:KXL9"/>
    <mergeCell ref="KUK9:KUR9"/>
    <mergeCell ref="KUS9:KUZ9"/>
    <mergeCell ref="KVA9:KVH9"/>
    <mergeCell ref="KVI9:KVP9"/>
    <mergeCell ref="KVQ9:KVX9"/>
    <mergeCell ref="KSW9:KTD9"/>
    <mergeCell ref="KTE9:KTL9"/>
    <mergeCell ref="KTM9:KTT9"/>
    <mergeCell ref="KTU9:KUB9"/>
    <mergeCell ref="KUC9:KUJ9"/>
    <mergeCell ref="KRI9:KRP9"/>
    <mergeCell ref="KRQ9:KRX9"/>
    <mergeCell ref="KRY9:KSF9"/>
    <mergeCell ref="KSG9:KSN9"/>
    <mergeCell ref="KSO9:KSV9"/>
    <mergeCell ref="KPU9:KQB9"/>
    <mergeCell ref="KQC9:KQJ9"/>
    <mergeCell ref="KQK9:KQR9"/>
    <mergeCell ref="KQS9:KQZ9"/>
    <mergeCell ref="KRA9:KRH9"/>
    <mergeCell ref="KOG9:KON9"/>
    <mergeCell ref="KOO9:KOV9"/>
    <mergeCell ref="KOW9:KPD9"/>
    <mergeCell ref="KPE9:KPL9"/>
    <mergeCell ref="KPM9:KPT9"/>
    <mergeCell ref="KMS9:KMZ9"/>
    <mergeCell ref="KNA9:KNH9"/>
    <mergeCell ref="KNI9:KNP9"/>
    <mergeCell ref="KNQ9:KNX9"/>
    <mergeCell ref="KNY9:KOF9"/>
    <mergeCell ref="KLE9:KLL9"/>
    <mergeCell ref="KLM9:KLT9"/>
    <mergeCell ref="KLU9:KMB9"/>
    <mergeCell ref="KMC9:KMJ9"/>
    <mergeCell ref="KMK9:KMR9"/>
    <mergeCell ref="KJQ9:KJX9"/>
    <mergeCell ref="KJY9:KKF9"/>
    <mergeCell ref="KKG9:KKN9"/>
    <mergeCell ref="KKO9:KKV9"/>
    <mergeCell ref="KKW9:KLD9"/>
    <mergeCell ref="KIC9:KIJ9"/>
    <mergeCell ref="KIK9:KIR9"/>
    <mergeCell ref="KIS9:KIZ9"/>
    <mergeCell ref="KJA9:KJH9"/>
    <mergeCell ref="KJI9:KJP9"/>
    <mergeCell ref="KGO9:KGV9"/>
    <mergeCell ref="KGW9:KHD9"/>
    <mergeCell ref="KHE9:KHL9"/>
    <mergeCell ref="KHM9:KHT9"/>
    <mergeCell ref="KHU9:KIB9"/>
    <mergeCell ref="KFA9:KFH9"/>
    <mergeCell ref="KFI9:KFP9"/>
    <mergeCell ref="KFQ9:KFX9"/>
    <mergeCell ref="KFY9:KGF9"/>
    <mergeCell ref="KGG9:KGN9"/>
    <mergeCell ref="KDM9:KDT9"/>
    <mergeCell ref="KDU9:KEB9"/>
    <mergeCell ref="KEC9:KEJ9"/>
    <mergeCell ref="KEK9:KER9"/>
    <mergeCell ref="KES9:KEZ9"/>
    <mergeCell ref="KBY9:KCF9"/>
    <mergeCell ref="KCG9:KCN9"/>
    <mergeCell ref="KCO9:KCV9"/>
    <mergeCell ref="KCW9:KDD9"/>
    <mergeCell ref="KDE9:KDL9"/>
    <mergeCell ref="KAK9:KAR9"/>
    <mergeCell ref="KAS9:KAZ9"/>
    <mergeCell ref="KBA9:KBH9"/>
    <mergeCell ref="KBI9:KBP9"/>
    <mergeCell ref="KBQ9:KBX9"/>
    <mergeCell ref="JYW9:JZD9"/>
    <mergeCell ref="JZE9:JZL9"/>
    <mergeCell ref="JZM9:JZT9"/>
    <mergeCell ref="JZU9:KAB9"/>
    <mergeCell ref="KAC9:KAJ9"/>
    <mergeCell ref="JXI9:JXP9"/>
    <mergeCell ref="JXQ9:JXX9"/>
    <mergeCell ref="JXY9:JYF9"/>
    <mergeCell ref="JYG9:JYN9"/>
    <mergeCell ref="JYO9:JYV9"/>
    <mergeCell ref="JVU9:JWB9"/>
    <mergeCell ref="JWC9:JWJ9"/>
    <mergeCell ref="JWK9:JWR9"/>
    <mergeCell ref="JWS9:JWZ9"/>
    <mergeCell ref="JXA9:JXH9"/>
    <mergeCell ref="JUG9:JUN9"/>
    <mergeCell ref="JUO9:JUV9"/>
    <mergeCell ref="JUW9:JVD9"/>
    <mergeCell ref="JVE9:JVL9"/>
    <mergeCell ref="JVM9:JVT9"/>
    <mergeCell ref="JSS9:JSZ9"/>
    <mergeCell ref="JTA9:JTH9"/>
    <mergeCell ref="JTI9:JTP9"/>
    <mergeCell ref="JTQ9:JTX9"/>
    <mergeCell ref="JTY9:JUF9"/>
    <mergeCell ref="JRE9:JRL9"/>
    <mergeCell ref="JRM9:JRT9"/>
    <mergeCell ref="JRU9:JSB9"/>
    <mergeCell ref="JSC9:JSJ9"/>
    <mergeCell ref="JSK9:JSR9"/>
    <mergeCell ref="JPQ9:JPX9"/>
    <mergeCell ref="JPY9:JQF9"/>
    <mergeCell ref="JQG9:JQN9"/>
    <mergeCell ref="JQO9:JQV9"/>
    <mergeCell ref="JQW9:JRD9"/>
    <mergeCell ref="JOC9:JOJ9"/>
    <mergeCell ref="JOK9:JOR9"/>
    <mergeCell ref="JOS9:JOZ9"/>
    <mergeCell ref="JPA9:JPH9"/>
    <mergeCell ref="JPI9:JPP9"/>
    <mergeCell ref="JMO9:JMV9"/>
    <mergeCell ref="JMW9:JND9"/>
    <mergeCell ref="JNE9:JNL9"/>
    <mergeCell ref="JNM9:JNT9"/>
    <mergeCell ref="JNU9:JOB9"/>
    <mergeCell ref="JLA9:JLH9"/>
    <mergeCell ref="JLI9:JLP9"/>
    <mergeCell ref="JLQ9:JLX9"/>
    <mergeCell ref="JLY9:JMF9"/>
    <mergeCell ref="JMG9:JMN9"/>
    <mergeCell ref="JJM9:JJT9"/>
    <mergeCell ref="JJU9:JKB9"/>
    <mergeCell ref="JKC9:JKJ9"/>
    <mergeCell ref="JKK9:JKR9"/>
    <mergeCell ref="JKS9:JKZ9"/>
    <mergeCell ref="JHY9:JIF9"/>
    <mergeCell ref="JIG9:JIN9"/>
    <mergeCell ref="JIO9:JIV9"/>
    <mergeCell ref="JIW9:JJD9"/>
    <mergeCell ref="JJE9:JJL9"/>
    <mergeCell ref="JGK9:JGR9"/>
    <mergeCell ref="JGS9:JGZ9"/>
    <mergeCell ref="JHA9:JHH9"/>
    <mergeCell ref="JHI9:JHP9"/>
    <mergeCell ref="JHQ9:JHX9"/>
    <mergeCell ref="JEW9:JFD9"/>
    <mergeCell ref="JFE9:JFL9"/>
    <mergeCell ref="JFM9:JFT9"/>
    <mergeCell ref="JFU9:JGB9"/>
    <mergeCell ref="JGC9:JGJ9"/>
    <mergeCell ref="JDI9:JDP9"/>
    <mergeCell ref="JDQ9:JDX9"/>
    <mergeCell ref="JDY9:JEF9"/>
    <mergeCell ref="JEG9:JEN9"/>
    <mergeCell ref="JEO9:JEV9"/>
    <mergeCell ref="JBU9:JCB9"/>
    <mergeCell ref="JCC9:JCJ9"/>
    <mergeCell ref="JCK9:JCR9"/>
    <mergeCell ref="JCS9:JCZ9"/>
    <mergeCell ref="JDA9:JDH9"/>
    <mergeCell ref="JAG9:JAN9"/>
    <mergeCell ref="JAO9:JAV9"/>
    <mergeCell ref="JAW9:JBD9"/>
    <mergeCell ref="JBE9:JBL9"/>
    <mergeCell ref="JBM9:JBT9"/>
    <mergeCell ref="IYS9:IYZ9"/>
    <mergeCell ref="IZA9:IZH9"/>
    <mergeCell ref="IZI9:IZP9"/>
    <mergeCell ref="IZQ9:IZX9"/>
    <mergeCell ref="IZY9:JAF9"/>
    <mergeCell ref="IXE9:IXL9"/>
    <mergeCell ref="IXM9:IXT9"/>
    <mergeCell ref="IXU9:IYB9"/>
    <mergeCell ref="IYC9:IYJ9"/>
    <mergeCell ref="IYK9:IYR9"/>
    <mergeCell ref="IVQ9:IVX9"/>
    <mergeCell ref="IVY9:IWF9"/>
    <mergeCell ref="IWG9:IWN9"/>
    <mergeCell ref="IWO9:IWV9"/>
    <mergeCell ref="IWW9:IXD9"/>
    <mergeCell ref="IUC9:IUJ9"/>
    <mergeCell ref="IUK9:IUR9"/>
    <mergeCell ref="IUS9:IUZ9"/>
    <mergeCell ref="IVA9:IVH9"/>
    <mergeCell ref="IVI9:IVP9"/>
    <mergeCell ref="ISO9:ISV9"/>
    <mergeCell ref="ISW9:ITD9"/>
    <mergeCell ref="ITE9:ITL9"/>
    <mergeCell ref="ITM9:ITT9"/>
    <mergeCell ref="ITU9:IUB9"/>
    <mergeCell ref="IRA9:IRH9"/>
    <mergeCell ref="IRI9:IRP9"/>
    <mergeCell ref="IRQ9:IRX9"/>
    <mergeCell ref="IRY9:ISF9"/>
    <mergeCell ref="ISG9:ISN9"/>
    <mergeCell ref="IPM9:IPT9"/>
    <mergeCell ref="IPU9:IQB9"/>
    <mergeCell ref="IQC9:IQJ9"/>
    <mergeCell ref="IQK9:IQR9"/>
    <mergeCell ref="IQS9:IQZ9"/>
    <mergeCell ref="INY9:IOF9"/>
    <mergeCell ref="IOG9:ION9"/>
    <mergeCell ref="IOO9:IOV9"/>
    <mergeCell ref="IOW9:IPD9"/>
    <mergeCell ref="IPE9:IPL9"/>
    <mergeCell ref="IMK9:IMR9"/>
    <mergeCell ref="IMS9:IMZ9"/>
    <mergeCell ref="INA9:INH9"/>
    <mergeCell ref="INI9:INP9"/>
    <mergeCell ref="INQ9:INX9"/>
    <mergeCell ref="IKW9:ILD9"/>
    <mergeCell ref="ILE9:ILL9"/>
    <mergeCell ref="ILM9:ILT9"/>
    <mergeCell ref="ILU9:IMB9"/>
    <mergeCell ref="IMC9:IMJ9"/>
    <mergeCell ref="IJI9:IJP9"/>
    <mergeCell ref="IJQ9:IJX9"/>
    <mergeCell ref="IJY9:IKF9"/>
    <mergeCell ref="IKG9:IKN9"/>
    <mergeCell ref="IKO9:IKV9"/>
    <mergeCell ref="IHU9:IIB9"/>
    <mergeCell ref="IIC9:IIJ9"/>
    <mergeCell ref="IIK9:IIR9"/>
    <mergeCell ref="IIS9:IIZ9"/>
    <mergeCell ref="IJA9:IJH9"/>
    <mergeCell ref="IGG9:IGN9"/>
    <mergeCell ref="IGO9:IGV9"/>
    <mergeCell ref="IGW9:IHD9"/>
    <mergeCell ref="IHE9:IHL9"/>
    <mergeCell ref="IHM9:IHT9"/>
    <mergeCell ref="IES9:IEZ9"/>
    <mergeCell ref="IFA9:IFH9"/>
    <mergeCell ref="IFI9:IFP9"/>
    <mergeCell ref="IFQ9:IFX9"/>
    <mergeCell ref="IFY9:IGF9"/>
    <mergeCell ref="IDE9:IDL9"/>
    <mergeCell ref="IDM9:IDT9"/>
    <mergeCell ref="IDU9:IEB9"/>
    <mergeCell ref="IEC9:IEJ9"/>
    <mergeCell ref="IEK9:IER9"/>
    <mergeCell ref="IBQ9:IBX9"/>
    <mergeCell ref="IBY9:ICF9"/>
    <mergeCell ref="ICG9:ICN9"/>
    <mergeCell ref="ICO9:ICV9"/>
    <mergeCell ref="ICW9:IDD9"/>
    <mergeCell ref="IAC9:IAJ9"/>
    <mergeCell ref="IAK9:IAR9"/>
    <mergeCell ref="IAS9:IAZ9"/>
    <mergeCell ref="IBA9:IBH9"/>
    <mergeCell ref="IBI9:IBP9"/>
    <mergeCell ref="HYO9:HYV9"/>
    <mergeCell ref="HYW9:HZD9"/>
    <mergeCell ref="HZE9:HZL9"/>
    <mergeCell ref="HZM9:HZT9"/>
    <mergeCell ref="HZU9:IAB9"/>
    <mergeCell ref="HXA9:HXH9"/>
    <mergeCell ref="HXI9:HXP9"/>
    <mergeCell ref="HXQ9:HXX9"/>
    <mergeCell ref="HXY9:HYF9"/>
    <mergeCell ref="HYG9:HYN9"/>
    <mergeCell ref="HVM9:HVT9"/>
    <mergeCell ref="HVU9:HWB9"/>
    <mergeCell ref="HWC9:HWJ9"/>
    <mergeCell ref="HWK9:HWR9"/>
    <mergeCell ref="HWS9:HWZ9"/>
    <mergeCell ref="HTY9:HUF9"/>
    <mergeCell ref="HUG9:HUN9"/>
    <mergeCell ref="HUO9:HUV9"/>
    <mergeCell ref="HUW9:HVD9"/>
    <mergeCell ref="HVE9:HVL9"/>
    <mergeCell ref="HSK9:HSR9"/>
    <mergeCell ref="HSS9:HSZ9"/>
    <mergeCell ref="HTA9:HTH9"/>
    <mergeCell ref="HTI9:HTP9"/>
    <mergeCell ref="HTQ9:HTX9"/>
    <mergeCell ref="HQW9:HRD9"/>
    <mergeCell ref="HRE9:HRL9"/>
    <mergeCell ref="HRM9:HRT9"/>
    <mergeCell ref="HRU9:HSB9"/>
    <mergeCell ref="HSC9:HSJ9"/>
    <mergeCell ref="HPI9:HPP9"/>
    <mergeCell ref="HPQ9:HPX9"/>
    <mergeCell ref="HPY9:HQF9"/>
    <mergeCell ref="HQG9:HQN9"/>
    <mergeCell ref="HQO9:HQV9"/>
    <mergeCell ref="HNU9:HOB9"/>
    <mergeCell ref="HOC9:HOJ9"/>
    <mergeCell ref="HOK9:HOR9"/>
    <mergeCell ref="HOS9:HOZ9"/>
    <mergeCell ref="HPA9:HPH9"/>
    <mergeCell ref="HMG9:HMN9"/>
    <mergeCell ref="HMO9:HMV9"/>
    <mergeCell ref="HMW9:HND9"/>
    <mergeCell ref="HNE9:HNL9"/>
    <mergeCell ref="HNM9:HNT9"/>
    <mergeCell ref="HKS9:HKZ9"/>
    <mergeCell ref="HLA9:HLH9"/>
    <mergeCell ref="HLI9:HLP9"/>
    <mergeCell ref="HLQ9:HLX9"/>
    <mergeCell ref="HLY9:HMF9"/>
    <mergeCell ref="HJE9:HJL9"/>
    <mergeCell ref="HJM9:HJT9"/>
    <mergeCell ref="HJU9:HKB9"/>
    <mergeCell ref="HKC9:HKJ9"/>
    <mergeCell ref="HKK9:HKR9"/>
    <mergeCell ref="HHQ9:HHX9"/>
    <mergeCell ref="HHY9:HIF9"/>
    <mergeCell ref="HIG9:HIN9"/>
    <mergeCell ref="HIO9:HIV9"/>
    <mergeCell ref="HIW9:HJD9"/>
    <mergeCell ref="HGC9:HGJ9"/>
    <mergeCell ref="HGK9:HGR9"/>
    <mergeCell ref="HGS9:HGZ9"/>
    <mergeCell ref="HHA9:HHH9"/>
    <mergeCell ref="HHI9:HHP9"/>
    <mergeCell ref="HEO9:HEV9"/>
    <mergeCell ref="HEW9:HFD9"/>
    <mergeCell ref="HFE9:HFL9"/>
    <mergeCell ref="HFM9:HFT9"/>
    <mergeCell ref="HFU9:HGB9"/>
    <mergeCell ref="HDA9:HDH9"/>
    <mergeCell ref="HDI9:HDP9"/>
    <mergeCell ref="HDQ9:HDX9"/>
    <mergeCell ref="HDY9:HEF9"/>
    <mergeCell ref="HEG9:HEN9"/>
    <mergeCell ref="HBM9:HBT9"/>
    <mergeCell ref="HBU9:HCB9"/>
    <mergeCell ref="HCC9:HCJ9"/>
    <mergeCell ref="HCK9:HCR9"/>
    <mergeCell ref="HCS9:HCZ9"/>
    <mergeCell ref="GZY9:HAF9"/>
    <mergeCell ref="HAG9:HAN9"/>
    <mergeCell ref="HAO9:HAV9"/>
    <mergeCell ref="HAW9:HBD9"/>
    <mergeCell ref="HBE9:HBL9"/>
    <mergeCell ref="GYK9:GYR9"/>
    <mergeCell ref="GYS9:GYZ9"/>
    <mergeCell ref="GZA9:GZH9"/>
    <mergeCell ref="GZI9:GZP9"/>
    <mergeCell ref="GZQ9:GZX9"/>
    <mergeCell ref="GWW9:GXD9"/>
    <mergeCell ref="GXE9:GXL9"/>
    <mergeCell ref="GXM9:GXT9"/>
    <mergeCell ref="GXU9:GYB9"/>
    <mergeCell ref="GYC9:GYJ9"/>
    <mergeCell ref="GVI9:GVP9"/>
    <mergeCell ref="GVQ9:GVX9"/>
    <mergeCell ref="GVY9:GWF9"/>
    <mergeCell ref="GWG9:GWN9"/>
    <mergeCell ref="GWO9:GWV9"/>
    <mergeCell ref="GTU9:GUB9"/>
    <mergeCell ref="GUC9:GUJ9"/>
    <mergeCell ref="GUK9:GUR9"/>
    <mergeCell ref="GUS9:GUZ9"/>
    <mergeCell ref="GVA9:GVH9"/>
    <mergeCell ref="GSG9:GSN9"/>
    <mergeCell ref="GSO9:GSV9"/>
    <mergeCell ref="GSW9:GTD9"/>
    <mergeCell ref="GTE9:GTL9"/>
    <mergeCell ref="GTM9:GTT9"/>
    <mergeCell ref="GQS9:GQZ9"/>
    <mergeCell ref="GRA9:GRH9"/>
    <mergeCell ref="GRI9:GRP9"/>
    <mergeCell ref="GRQ9:GRX9"/>
    <mergeCell ref="GRY9:GSF9"/>
    <mergeCell ref="GPE9:GPL9"/>
    <mergeCell ref="GPM9:GPT9"/>
    <mergeCell ref="GPU9:GQB9"/>
    <mergeCell ref="GQC9:GQJ9"/>
    <mergeCell ref="GQK9:GQR9"/>
    <mergeCell ref="GNQ9:GNX9"/>
    <mergeCell ref="GNY9:GOF9"/>
    <mergeCell ref="GOG9:GON9"/>
    <mergeCell ref="GOO9:GOV9"/>
    <mergeCell ref="GOW9:GPD9"/>
    <mergeCell ref="GMC9:GMJ9"/>
    <mergeCell ref="GMK9:GMR9"/>
    <mergeCell ref="GMS9:GMZ9"/>
    <mergeCell ref="GNA9:GNH9"/>
    <mergeCell ref="GNI9:GNP9"/>
    <mergeCell ref="GKO9:GKV9"/>
    <mergeCell ref="GKW9:GLD9"/>
    <mergeCell ref="GLE9:GLL9"/>
    <mergeCell ref="GLM9:GLT9"/>
    <mergeCell ref="GLU9:GMB9"/>
    <mergeCell ref="GJA9:GJH9"/>
    <mergeCell ref="GJI9:GJP9"/>
    <mergeCell ref="GJQ9:GJX9"/>
    <mergeCell ref="GJY9:GKF9"/>
    <mergeCell ref="GKG9:GKN9"/>
    <mergeCell ref="GHM9:GHT9"/>
    <mergeCell ref="GHU9:GIB9"/>
    <mergeCell ref="GIC9:GIJ9"/>
    <mergeCell ref="GIK9:GIR9"/>
    <mergeCell ref="GIS9:GIZ9"/>
    <mergeCell ref="GFY9:GGF9"/>
    <mergeCell ref="GGG9:GGN9"/>
    <mergeCell ref="GGO9:GGV9"/>
    <mergeCell ref="GGW9:GHD9"/>
    <mergeCell ref="GHE9:GHL9"/>
    <mergeCell ref="GEK9:GER9"/>
    <mergeCell ref="GES9:GEZ9"/>
    <mergeCell ref="GFA9:GFH9"/>
    <mergeCell ref="GFI9:GFP9"/>
    <mergeCell ref="GFQ9:GFX9"/>
    <mergeCell ref="GCW9:GDD9"/>
    <mergeCell ref="GDE9:GDL9"/>
    <mergeCell ref="GDM9:GDT9"/>
    <mergeCell ref="GDU9:GEB9"/>
    <mergeCell ref="GEC9:GEJ9"/>
    <mergeCell ref="GBI9:GBP9"/>
    <mergeCell ref="GBQ9:GBX9"/>
    <mergeCell ref="GBY9:GCF9"/>
    <mergeCell ref="GCG9:GCN9"/>
    <mergeCell ref="GCO9:GCV9"/>
    <mergeCell ref="FZU9:GAB9"/>
    <mergeCell ref="GAC9:GAJ9"/>
    <mergeCell ref="GAK9:GAR9"/>
    <mergeCell ref="GAS9:GAZ9"/>
    <mergeCell ref="GBA9:GBH9"/>
    <mergeCell ref="FYG9:FYN9"/>
    <mergeCell ref="FYO9:FYV9"/>
    <mergeCell ref="FYW9:FZD9"/>
    <mergeCell ref="FZE9:FZL9"/>
    <mergeCell ref="FZM9:FZT9"/>
    <mergeCell ref="FWS9:FWZ9"/>
    <mergeCell ref="FXA9:FXH9"/>
    <mergeCell ref="FXI9:FXP9"/>
    <mergeCell ref="FXQ9:FXX9"/>
    <mergeCell ref="FXY9:FYF9"/>
    <mergeCell ref="FVE9:FVL9"/>
    <mergeCell ref="FVM9:FVT9"/>
    <mergeCell ref="FVU9:FWB9"/>
    <mergeCell ref="FWC9:FWJ9"/>
    <mergeCell ref="FWK9:FWR9"/>
    <mergeCell ref="FTQ9:FTX9"/>
    <mergeCell ref="FTY9:FUF9"/>
    <mergeCell ref="FUG9:FUN9"/>
    <mergeCell ref="FUO9:FUV9"/>
    <mergeCell ref="FUW9:FVD9"/>
    <mergeCell ref="FSC9:FSJ9"/>
    <mergeCell ref="FSK9:FSR9"/>
    <mergeCell ref="FSS9:FSZ9"/>
    <mergeCell ref="FTA9:FTH9"/>
    <mergeCell ref="FTI9:FTP9"/>
    <mergeCell ref="FQO9:FQV9"/>
    <mergeCell ref="FQW9:FRD9"/>
    <mergeCell ref="FRE9:FRL9"/>
    <mergeCell ref="FRM9:FRT9"/>
    <mergeCell ref="FRU9:FSB9"/>
    <mergeCell ref="FPA9:FPH9"/>
    <mergeCell ref="FPI9:FPP9"/>
    <mergeCell ref="FPQ9:FPX9"/>
    <mergeCell ref="FPY9:FQF9"/>
    <mergeCell ref="FQG9:FQN9"/>
    <mergeCell ref="FNM9:FNT9"/>
    <mergeCell ref="FNU9:FOB9"/>
    <mergeCell ref="FOC9:FOJ9"/>
    <mergeCell ref="FOK9:FOR9"/>
    <mergeCell ref="FOS9:FOZ9"/>
    <mergeCell ref="FLY9:FMF9"/>
    <mergeCell ref="FMG9:FMN9"/>
    <mergeCell ref="FMO9:FMV9"/>
    <mergeCell ref="FMW9:FND9"/>
    <mergeCell ref="FNE9:FNL9"/>
    <mergeCell ref="FKK9:FKR9"/>
    <mergeCell ref="FKS9:FKZ9"/>
    <mergeCell ref="FLA9:FLH9"/>
    <mergeCell ref="FLI9:FLP9"/>
    <mergeCell ref="FLQ9:FLX9"/>
    <mergeCell ref="FIW9:FJD9"/>
    <mergeCell ref="FJE9:FJL9"/>
    <mergeCell ref="FJM9:FJT9"/>
    <mergeCell ref="FJU9:FKB9"/>
    <mergeCell ref="FKC9:FKJ9"/>
    <mergeCell ref="FHI9:FHP9"/>
    <mergeCell ref="FHQ9:FHX9"/>
    <mergeCell ref="FHY9:FIF9"/>
    <mergeCell ref="FIG9:FIN9"/>
    <mergeCell ref="FIO9:FIV9"/>
    <mergeCell ref="FFU9:FGB9"/>
    <mergeCell ref="FGC9:FGJ9"/>
    <mergeCell ref="FGK9:FGR9"/>
    <mergeCell ref="FGS9:FGZ9"/>
    <mergeCell ref="FHA9:FHH9"/>
    <mergeCell ref="FEG9:FEN9"/>
    <mergeCell ref="FEO9:FEV9"/>
    <mergeCell ref="FEW9:FFD9"/>
    <mergeCell ref="FFE9:FFL9"/>
    <mergeCell ref="FFM9:FFT9"/>
    <mergeCell ref="FCS9:FCZ9"/>
    <mergeCell ref="FDA9:FDH9"/>
    <mergeCell ref="FDI9:FDP9"/>
    <mergeCell ref="FDQ9:FDX9"/>
    <mergeCell ref="FDY9:FEF9"/>
    <mergeCell ref="FBE9:FBL9"/>
    <mergeCell ref="FBM9:FBT9"/>
    <mergeCell ref="FBU9:FCB9"/>
    <mergeCell ref="FCC9:FCJ9"/>
    <mergeCell ref="FCK9:FCR9"/>
    <mergeCell ref="EZQ9:EZX9"/>
    <mergeCell ref="EZY9:FAF9"/>
    <mergeCell ref="FAG9:FAN9"/>
    <mergeCell ref="FAO9:FAV9"/>
    <mergeCell ref="FAW9:FBD9"/>
    <mergeCell ref="EYC9:EYJ9"/>
    <mergeCell ref="EYK9:EYR9"/>
    <mergeCell ref="EYS9:EYZ9"/>
    <mergeCell ref="EZA9:EZH9"/>
    <mergeCell ref="EZI9:EZP9"/>
    <mergeCell ref="EWO9:EWV9"/>
    <mergeCell ref="EWW9:EXD9"/>
    <mergeCell ref="EXE9:EXL9"/>
    <mergeCell ref="EXM9:EXT9"/>
    <mergeCell ref="EXU9:EYB9"/>
    <mergeCell ref="EVA9:EVH9"/>
    <mergeCell ref="EVI9:EVP9"/>
    <mergeCell ref="EVQ9:EVX9"/>
    <mergeCell ref="EVY9:EWF9"/>
    <mergeCell ref="EWG9:EWN9"/>
    <mergeCell ref="ETM9:ETT9"/>
    <mergeCell ref="ETU9:EUB9"/>
    <mergeCell ref="EUC9:EUJ9"/>
    <mergeCell ref="EUK9:EUR9"/>
    <mergeCell ref="EUS9:EUZ9"/>
    <mergeCell ref="ERY9:ESF9"/>
    <mergeCell ref="ESG9:ESN9"/>
    <mergeCell ref="ESO9:ESV9"/>
    <mergeCell ref="ESW9:ETD9"/>
    <mergeCell ref="ETE9:ETL9"/>
    <mergeCell ref="EQK9:EQR9"/>
    <mergeCell ref="EQS9:EQZ9"/>
    <mergeCell ref="ERA9:ERH9"/>
    <mergeCell ref="ERI9:ERP9"/>
    <mergeCell ref="ERQ9:ERX9"/>
    <mergeCell ref="EOW9:EPD9"/>
    <mergeCell ref="EPE9:EPL9"/>
    <mergeCell ref="EPM9:EPT9"/>
    <mergeCell ref="EPU9:EQB9"/>
    <mergeCell ref="EQC9:EQJ9"/>
    <mergeCell ref="ENI9:ENP9"/>
    <mergeCell ref="ENQ9:ENX9"/>
    <mergeCell ref="ENY9:EOF9"/>
    <mergeCell ref="EOG9:EON9"/>
    <mergeCell ref="EOO9:EOV9"/>
    <mergeCell ref="ELU9:EMB9"/>
    <mergeCell ref="EMC9:EMJ9"/>
    <mergeCell ref="EMK9:EMR9"/>
    <mergeCell ref="EMS9:EMZ9"/>
    <mergeCell ref="ENA9:ENH9"/>
    <mergeCell ref="EKG9:EKN9"/>
    <mergeCell ref="EKO9:EKV9"/>
    <mergeCell ref="EKW9:ELD9"/>
    <mergeCell ref="ELE9:ELL9"/>
    <mergeCell ref="ELM9:ELT9"/>
    <mergeCell ref="EIS9:EIZ9"/>
    <mergeCell ref="EJA9:EJH9"/>
    <mergeCell ref="EJI9:EJP9"/>
    <mergeCell ref="EJQ9:EJX9"/>
    <mergeCell ref="EJY9:EKF9"/>
    <mergeCell ref="EHE9:EHL9"/>
    <mergeCell ref="EHM9:EHT9"/>
    <mergeCell ref="EHU9:EIB9"/>
    <mergeCell ref="EIC9:EIJ9"/>
    <mergeCell ref="EIK9:EIR9"/>
    <mergeCell ref="EFQ9:EFX9"/>
    <mergeCell ref="EFY9:EGF9"/>
    <mergeCell ref="EGG9:EGN9"/>
    <mergeCell ref="EGO9:EGV9"/>
    <mergeCell ref="EGW9:EHD9"/>
    <mergeCell ref="EEC9:EEJ9"/>
    <mergeCell ref="EEK9:EER9"/>
    <mergeCell ref="EES9:EEZ9"/>
    <mergeCell ref="EFA9:EFH9"/>
    <mergeCell ref="EFI9:EFP9"/>
    <mergeCell ref="ECO9:ECV9"/>
    <mergeCell ref="ECW9:EDD9"/>
    <mergeCell ref="EDE9:EDL9"/>
    <mergeCell ref="EDM9:EDT9"/>
    <mergeCell ref="EDU9:EEB9"/>
    <mergeCell ref="EBA9:EBH9"/>
    <mergeCell ref="EBI9:EBP9"/>
    <mergeCell ref="EBQ9:EBX9"/>
    <mergeCell ref="EBY9:ECF9"/>
    <mergeCell ref="ECG9:ECN9"/>
    <mergeCell ref="DZM9:DZT9"/>
    <mergeCell ref="DZU9:EAB9"/>
    <mergeCell ref="EAC9:EAJ9"/>
    <mergeCell ref="EAK9:EAR9"/>
    <mergeCell ref="EAS9:EAZ9"/>
    <mergeCell ref="DXY9:DYF9"/>
    <mergeCell ref="DYG9:DYN9"/>
    <mergeCell ref="DYO9:DYV9"/>
    <mergeCell ref="DYW9:DZD9"/>
    <mergeCell ref="DZE9:DZL9"/>
    <mergeCell ref="DWK9:DWR9"/>
    <mergeCell ref="DWS9:DWZ9"/>
    <mergeCell ref="DXA9:DXH9"/>
    <mergeCell ref="DXI9:DXP9"/>
    <mergeCell ref="DXQ9:DXX9"/>
    <mergeCell ref="DUW9:DVD9"/>
    <mergeCell ref="DVE9:DVL9"/>
    <mergeCell ref="DVM9:DVT9"/>
    <mergeCell ref="DVU9:DWB9"/>
    <mergeCell ref="DWC9:DWJ9"/>
    <mergeCell ref="DTI9:DTP9"/>
    <mergeCell ref="DTQ9:DTX9"/>
    <mergeCell ref="DTY9:DUF9"/>
    <mergeCell ref="DUG9:DUN9"/>
    <mergeCell ref="DUO9:DUV9"/>
    <mergeCell ref="DRU9:DSB9"/>
    <mergeCell ref="DSC9:DSJ9"/>
    <mergeCell ref="DSK9:DSR9"/>
    <mergeCell ref="DSS9:DSZ9"/>
    <mergeCell ref="DTA9:DTH9"/>
    <mergeCell ref="DQG9:DQN9"/>
    <mergeCell ref="DQO9:DQV9"/>
    <mergeCell ref="DQW9:DRD9"/>
    <mergeCell ref="DRE9:DRL9"/>
    <mergeCell ref="DRM9:DRT9"/>
    <mergeCell ref="DOS9:DOZ9"/>
    <mergeCell ref="DPA9:DPH9"/>
    <mergeCell ref="DPI9:DPP9"/>
    <mergeCell ref="DPQ9:DPX9"/>
    <mergeCell ref="DPY9:DQF9"/>
    <mergeCell ref="DNE9:DNL9"/>
    <mergeCell ref="DNM9:DNT9"/>
    <mergeCell ref="DNU9:DOB9"/>
    <mergeCell ref="DOC9:DOJ9"/>
    <mergeCell ref="DOK9:DOR9"/>
    <mergeCell ref="DLQ9:DLX9"/>
    <mergeCell ref="DLY9:DMF9"/>
    <mergeCell ref="DMG9:DMN9"/>
    <mergeCell ref="DMO9:DMV9"/>
    <mergeCell ref="DMW9:DND9"/>
    <mergeCell ref="DKC9:DKJ9"/>
    <mergeCell ref="DKK9:DKR9"/>
    <mergeCell ref="DKS9:DKZ9"/>
    <mergeCell ref="DLA9:DLH9"/>
    <mergeCell ref="DLI9:DLP9"/>
    <mergeCell ref="DIO9:DIV9"/>
    <mergeCell ref="DIW9:DJD9"/>
    <mergeCell ref="DJE9:DJL9"/>
    <mergeCell ref="DJM9:DJT9"/>
    <mergeCell ref="DJU9:DKB9"/>
    <mergeCell ref="DHA9:DHH9"/>
    <mergeCell ref="DHI9:DHP9"/>
    <mergeCell ref="DHQ9:DHX9"/>
    <mergeCell ref="DHY9:DIF9"/>
    <mergeCell ref="DIG9:DIN9"/>
    <mergeCell ref="DFM9:DFT9"/>
    <mergeCell ref="DFU9:DGB9"/>
    <mergeCell ref="DGC9:DGJ9"/>
    <mergeCell ref="DGK9:DGR9"/>
    <mergeCell ref="DGS9:DGZ9"/>
    <mergeCell ref="DDY9:DEF9"/>
    <mergeCell ref="DEG9:DEN9"/>
    <mergeCell ref="DEO9:DEV9"/>
    <mergeCell ref="DEW9:DFD9"/>
    <mergeCell ref="DFE9:DFL9"/>
    <mergeCell ref="DCK9:DCR9"/>
    <mergeCell ref="DCS9:DCZ9"/>
    <mergeCell ref="DDA9:DDH9"/>
    <mergeCell ref="DDI9:DDP9"/>
    <mergeCell ref="DDQ9:DDX9"/>
    <mergeCell ref="DAW9:DBD9"/>
    <mergeCell ref="DBE9:DBL9"/>
    <mergeCell ref="DBM9:DBT9"/>
    <mergeCell ref="DBU9:DCB9"/>
    <mergeCell ref="DCC9:DCJ9"/>
    <mergeCell ref="CZI9:CZP9"/>
    <mergeCell ref="CZQ9:CZX9"/>
    <mergeCell ref="CZY9:DAF9"/>
    <mergeCell ref="DAG9:DAN9"/>
    <mergeCell ref="DAO9:DAV9"/>
    <mergeCell ref="CXU9:CYB9"/>
    <mergeCell ref="CYC9:CYJ9"/>
    <mergeCell ref="CYK9:CYR9"/>
    <mergeCell ref="CYS9:CYZ9"/>
    <mergeCell ref="CZA9:CZH9"/>
    <mergeCell ref="CWG9:CWN9"/>
    <mergeCell ref="CWO9:CWV9"/>
    <mergeCell ref="CWW9:CXD9"/>
    <mergeCell ref="CXE9:CXL9"/>
    <mergeCell ref="CXM9:CXT9"/>
    <mergeCell ref="CUS9:CUZ9"/>
    <mergeCell ref="CVA9:CVH9"/>
    <mergeCell ref="CVI9:CVP9"/>
    <mergeCell ref="CVQ9:CVX9"/>
    <mergeCell ref="CVY9:CWF9"/>
    <mergeCell ref="CTE9:CTL9"/>
    <mergeCell ref="CTM9:CTT9"/>
    <mergeCell ref="CTU9:CUB9"/>
    <mergeCell ref="CUC9:CUJ9"/>
    <mergeCell ref="CUK9:CUR9"/>
    <mergeCell ref="CRQ9:CRX9"/>
    <mergeCell ref="CRY9:CSF9"/>
    <mergeCell ref="CSG9:CSN9"/>
    <mergeCell ref="CSO9:CSV9"/>
    <mergeCell ref="CSW9:CTD9"/>
    <mergeCell ref="CQC9:CQJ9"/>
    <mergeCell ref="CQK9:CQR9"/>
    <mergeCell ref="CQS9:CQZ9"/>
    <mergeCell ref="CRA9:CRH9"/>
    <mergeCell ref="CRI9:CRP9"/>
    <mergeCell ref="COO9:COV9"/>
    <mergeCell ref="COW9:CPD9"/>
    <mergeCell ref="CPE9:CPL9"/>
    <mergeCell ref="CPM9:CPT9"/>
    <mergeCell ref="CPU9:CQB9"/>
    <mergeCell ref="CNA9:CNH9"/>
    <mergeCell ref="CNI9:CNP9"/>
    <mergeCell ref="CNQ9:CNX9"/>
    <mergeCell ref="CNY9:COF9"/>
    <mergeCell ref="COG9:CON9"/>
    <mergeCell ref="CLM9:CLT9"/>
    <mergeCell ref="CLU9:CMB9"/>
    <mergeCell ref="CMC9:CMJ9"/>
    <mergeCell ref="CMK9:CMR9"/>
    <mergeCell ref="CMS9:CMZ9"/>
    <mergeCell ref="CJY9:CKF9"/>
    <mergeCell ref="CKG9:CKN9"/>
    <mergeCell ref="CKO9:CKV9"/>
    <mergeCell ref="CKW9:CLD9"/>
    <mergeCell ref="CLE9:CLL9"/>
    <mergeCell ref="CIK9:CIR9"/>
    <mergeCell ref="CIS9:CIZ9"/>
    <mergeCell ref="CJA9:CJH9"/>
    <mergeCell ref="CJI9:CJP9"/>
    <mergeCell ref="CJQ9:CJX9"/>
    <mergeCell ref="CGW9:CHD9"/>
    <mergeCell ref="CHE9:CHL9"/>
    <mergeCell ref="CHM9:CHT9"/>
    <mergeCell ref="CHU9:CIB9"/>
    <mergeCell ref="CIC9:CIJ9"/>
    <mergeCell ref="CFI9:CFP9"/>
    <mergeCell ref="CFQ9:CFX9"/>
    <mergeCell ref="CFY9:CGF9"/>
    <mergeCell ref="CGG9:CGN9"/>
    <mergeCell ref="CGO9:CGV9"/>
    <mergeCell ref="CDU9:CEB9"/>
    <mergeCell ref="CEC9:CEJ9"/>
    <mergeCell ref="CEK9:CER9"/>
    <mergeCell ref="CES9:CEZ9"/>
    <mergeCell ref="CFA9:CFH9"/>
    <mergeCell ref="CCG9:CCN9"/>
    <mergeCell ref="CCO9:CCV9"/>
    <mergeCell ref="CCW9:CDD9"/>
    <mergeCell ref="CDE9:CDL9"/>
    <mergeCell ref="CDM9:CDT9"/>
    <mergeCell ref="CAS9:CAZ9"/>
    <mergeCell ref="CBA9:CBH9"/>
    <mergeCell ref="CBI9:CBP9"/>
    <mergeCell ref="CBQ9:CBX9"/>
    <mergeCell ref="CBY9:CCF9"/>
    <mergeCell ref="BZE9:BZL9"/>
    <mergeCell ref="BZM9:BZT9"/>
    <mergeCell ref="BZU9:CAB9"/>
    <mergeCell ref="CAC9:CAJ9"/>
    <mergeCell ref="CAK9:CAR9"/>
    <mergeCell ref="BXQ9:BXX9"/>
    <mergeCell ref="BXY9:BYF9"/>
    <mergeCell ref="BYG9:BYN9"/>
    <mergeCell ref="BYO9:BYV9"/>
    <mergeCell ref="BYW9:BZD9"/>
    <mergeCell ref="BWC9:BWJ9"/>
    <mergeCell ref="BWK9:BWR9"/>
    <mergeCell ref="BWS9:BWZ9"/>
    <mergeCell ref="BXA9:BXH9"/>
    <mergeCell ref="BXI9:BXP9"/>
    <mergeCell ref="BUO9:BUV9"/>
    <mergeCell ref="BUW9:BVD9"/>
    <mergeCell ref="BVE9:BVL9"/>
    <mergeCell ref="BVM9:BVT9"/>
    <mergeCell ref="BVU9:BWB9"/>
    <mergeCell ref="BTA9:BTH9"/>
    <mergeCell ref="BTI9:BTP9"/>
    <mergeCell ref="BTQ9:BTX9"/>
    <mergeCell ref="BTY9:BUF9"/>
    <mergeCell ref="BUG9:BUN9"/>
    <mergeCell ref="BRM9:BRT9"/>
    <mergeCell ref="BRU9:BSB9"/>
    <mergeCell ref="BSC9:BSJ9"/>
    <mergeCell ref="BSK9:BSR9"/>
    <mergeCell ref="BSS9:BSZ9"/>
    <mergeCell ref="BPY9:BQF9"/>
    <mergeCell ref="BQG9:BQN9"/>
    <mergeCell ref="BQO9:BQV9"/>
    <mergeCell ref="BQW9:BRD9"/>
    <mergeCell ref="BRE9:BRL9"/>
    <mergeCell ref="BOK9:BOR9"/>
    <mergeCell ref="BOS9:BOZ9"/>
    <mergeCell ref="BPA9:BPH9"/>
    <mergeCell ref="BPI9:BPP9"/>
    <mergeCell ref="BPQ9:BPX9"/>
    <mergeCell ref="BMW9:BND9"/>
    <mergeCell ref="BNE9:BNL9"/>
    <mergeCell ref="BNM9:BNT9"/>
    <mergeCell ref="BNU9:BOB9"/>
    <mergeCell ref="BOC9:BOJ9"/>
    <mergeCell ref="BLI9:BLP9"/>
    <mergeCell ref="BLQ9:BLX9"/>
    <mergeCell ref="BLY9:BMF9"/>
    <mergeCell ref="BMG9:BMN9"/>
    <mergeCell ref="BMO9:BMV9"/>
    <mergeCell ref="BJU9:BKB9"/>
    <mergeCell ref="BKC9:BKJ9"/>
    <mergeCell ref="BKK9:BKR9"/>
    <mergeCell ref="BKS9:BKZ9"/>
    <mergeCell ref="BLA9:BLH9"/>
    <mergeCell ref="BIG9:BIN9"/>
    <mergeCell ref="BIO9:BIV9"/>
    <mergeCell ref="BIW9:BJD9"/>
    <mergeCell ref="BJE9:BJL9"/>
    <mergeCell ref="BJM9:BJT9"/>
    <mergeCell ref="BGS9:BGZ9"/>
    <mergeCell ref="BHA9:BHH9"/>
    <mergeCell ref="BHI9:BHP9"/>
    <mergeCell ref="BHQ9:BHX9"/>
    <mergeCell ref="BHY9:BIF9"/>
    <mergeCell ref="BFE9:BFL9"/>
    <mergeCell ref="BFM9:BFT9"/>
    <mergeCell ref="BFU9:BGB9"/>
    <mergeCell ref="BGC9:BGJ9"/>
    <mergeCell ref="BGK9:BGR9"/>
    <mergeCell ref="BDQ9:BDX9"/>
    <mergeCell ref="BDY9:BEF9"/>
    <mergeCell ref="BEG9:BEN9"/>
    <mergeCell ref="BEO9:BEV9"/>
    <mergeCell ref="BEW9:BFD9"/>
    <mergeCell ref="BCC9:BCJ9"/>
    <mergeCell ref="BCK9:BCR9"/>
    <mergeCell ref="BCS9:BCZ9"/>
    <mergeCell ref="BDA9:BDH9"/>
    <mergeCell ref="BDI9:BDP9"/>
    <mergeCell ref="BAO9:BAV9"/>
    <mergeCell ref="BAW9:BBD9"/>
    <mergeCell ref="BBE9:BBL9"/>
    <mergeCell ref="BBM9:BBT9"/>
    <mergeCell ref="BBU9:BCB9"/>
    <mergeCell ref="AZA9:AZH9"/>
    <mergeCell ref="AZI9:AZP9"/>
    <mergeCell ref="AZQ9:AZX9"/>
    <mergeCell ref="AZY9:BAF9"/>
    <mergeCell ref="BAG9:BAN9"/>
    <mergeCell ref="AXM9:AXT9"/>
    <mergeCell ref="AXU9:AYB9"/>
    <mergeCell ref="AYC9:AYJ9"/>
    <mergeCell ref="AYK9:AYR9"/>
    <mergeCell ref="AYS9:AYZ9"/>
    <mergeCell ref="AVY9:AWF9"/>
    <mergeCell ref="AWG9:AWN9"/>
    <mergeCell ref="AWO9:AWV9"/>
    <mergeCell ref="AWW9:AXD9"/>
    <mergeCell ref="AXE9:AXL9"/>
    <mergeCell ref="AUK9:AUR9"/>
    <mergeCell ref="AUS9:AUZ9"/>
    <mergeCell ref="AVA9:AVH9"/>
    <mergeCell ref="AVI9:AVP9"/>
    <mergeCell ref="AVQ9:AVX9"/>
    <mergeCell ref="ASW9:ATD9"/>
    <mergeCell ref="ATE9:ATL9"/>
    <mergeCell ref="ATM9:ATT9"/>
    <mergeCell ref="ATU9:AUB9"/>
    <mergeCell ref="AUC9:AUJ9"/>
    <mergeCell ref="ARI9:ARP9"/>
    <mergeCell ref="ARQ9:ARX9"/>
    <mergeCell ref="ARY9:ASF9"/>
    <mergeCell ref="ASG9:ASN9"/>
    <mergeCell ref="ASO9:ASV9"/>
    <mergeCell ref="APU9:AQB9"/>
    <mergeCell ref="AQC9:AQJ9"/>
    <mergeCell ref="AQK9:AQR9"/>
    <mergeCell ref="AQS9:AQZ9"/>
    <mergeCell ref="ARA9:ARH9"/>
    <mergeCell ref="AOG9:AON9"/>
    <mergeCell ref="AOO9:AOV9"/>
    <mergeCell ref="AOW9:APD9"/>
    <mergeCell ref="APE9:APL9"/>
    <mergeCell ref="APM9:APT9"/>
    <mergeCell ref="AMS9:AMZ9"/>
    <mergeCell ref="ANA9:ANH9"/>
    <mergeCell ref="ANI9:ANP9"/>
    <mergeCell ref="ANQ9:ANX9"/>
    <mergeCell ref="ANY9:AOF9"/>
    <mergeCell ref="ALE9:ALL9"/>
    <mergeCell ref="ALM9:ALT9"/>
    <mergeCell ref="ALU9:AMB9"/>
    <mergeCell ref="AMC9:AMJ9"/>
    <mergeCell ref="AMK9:AMR9"/>
    <mergeCell ref="AJQ9:AJX9"/>
    <mergeCell ref="AJY9:AKF9"/>
    <mergeCell ref="AKG9:AKN9"/>
    <mergeCell ref="AKO9:AKV9"/>
    <mergeCell ref="AKW9:ALD9"/>
    <mergeCell ref="AIC9:AIJ9"/>
    <mergeCell ref="AIK9:AIR9"/>
    <mergeCell ref="AIS9:AIZ9"/>
    <mergeCell ref="AJA9:AJH9"/>
    <mergeCell ref="AJI9:AJP9"/>
    <mergeCell ref="AGO9:AGV9"/>
    <mergeCell ref="AGW9:AHD9"/>
    <mergeCell ref="AHE9:AHL9"/>
    <mergeCell ref="AHM9:AHT9"/>
    <mergeCell ref="AHU9:AIB9"/>
    <mergeCell ref="AFA9:AFH9"/>
    <mergeCell ref="AFI9:AFP9"/>
    <mergeCell ref="AFQ9:AFX9"/>
    <mergeCell ref="AFY9:AGF9"/>
    <mergeCell ref="AGG9:AGN9"/>
    <mergeCell ref="ADM9:ADT9"/>
    <mergeCell ref="ADU9:AEB9"/>
    <mergeCell ref="AEC9:AEJ9"/>
    <mergeCell ref="AEK9:AER9"/>
    <mergeCell ref="AES9:AEZ9"/>
    <mergeCell ref="ABY9:ACF9"/>
    <mergeCell ref="ACG9:ACN9"/>
    <mergeCell ref="ACO9:ACV9"/>
    <mergeCell ref="ACW9:ADD9"/>
    <mergeCell ref="ADE9:ADL9"/>
    <mergeCell ref="AAK9:AAR9"/>
    <mergeCell ref="AAS9:AAZ9"/>
    <mergeCell ref="ABA9:ABH9"/>
    <mergeCell ref="ABI9:ABP9"/>
    <mergeCell ref="ABQ9:ABX9"/>
    <mergeCell ref="YW9:ZD9"/>
    <mergeCell ref="ZE9:ZL9"/>
    <mergeCell ref="ZM9:ZT9"/>
    <mergeCell ref="ZU9:AAB9"/>
    <mergeCell ref="AAC9:AAJ9"/>
    <mergeCell ref="XI9:XP9"/>
    <mergeCell ref="XQ9:XX9"/>
    <mergeCell ref="XY9:YF9"/>
    <mergeCell ref="YG9:YN9"/>
    <mergeCell ref="YO9:YV9"/>
    <mergeCell ref="VU9:WB9"/>
    <mergeCell ref="WC9:WJ9"/>
    <mergeCell ref="WK9:WR9"/>
    <mergeCell ref="WS9:WZ9"/>
    <mergeCell ref="XA9:XH9"/>
    <mergeCell ref="UG9:UN9"/>
    <mergeCell ref="UO9:UV9"/>
    <mergeCell ref="UW9:VD9"/>
    <mergeCell ref="VE9:VL9"/>
    <mergeCell ref="VM9:VT9"/>
    <mergeCell ref="SS9:SZ9"/>
    <mergeCell ref="TA9:TH9"/>
    <mergeCell ref="TI9:TP9"/>
    <mergeCell ref="TQ9:TX9"/>
    <mergeCell ref="TY9:UF9"/>
    <mergeCell ref="RE9:RL9"/>
    <mergeCell ref="RM9:RT9"/>
    <mergeCell ref="RU9:SB9"/>
    <mergeCell ref="SC9:SJ9"/>
    <mergeCell ref="SK9:SR9"/>
    <mergeCell ref="PQ9:PX9"/>
    <mergeCell ref="PY9:QF9"/>
    <mergeCell ref="QG9:QN9"/>
    <mergeCell ref="QO9:QV9"/>
    <mergeCell ref="QW9:RD9"/>
    <mergeCell ref="OC9:OJ9"/>
    <mergeCell ref="OK9:OR9"/>
    <mergeCell ref="OS9:OZ9"/>
    <mergeCell ref="PA9:PH9"/>
    <mergeCell ref="PI9:PP9"/>
    <mergeCell ref="MO9:MV9"/>
    <mergeCell ref="MW9:ND9"/>
    <mergeCell ref="NE9:NL9"/>
    <mergeCell ref="NM9:NT9"/>
    <mergeCell ref="NU9:OB9"/>
    <mergeCell ref="LA9:LH9"/>
    <mergeCell ref="LI9:LP9"/>
    <mergeCell ref="LQ9:LX9"/>
    <mergeCell ref="LY9:MF9"/>
    <mergeCell ref="MG9:MN9"/>
    <mergeCell ref="JM9:JT9"/>
    <mergeCell ref="JU9:KB9"/>
    <mergeCell ref="KC9:KJ9"/>
    <mergeCell ref="KK9:KR9"/>
    <mergeCell ref="KS9:KZ9"/>
    <mergeCell ref="HY9:IF9"/>
    <mergeCell ref="IG9:IN9"/>
    <mergeCell ref="IO9:IV9"/>
    <mergeCell ref="IW9:JD9"/>
    <mergeCell ref="JE9:JL9"/>
    <mergeCell ref="GK9:GR9"/>
    <mergeCell ref="GS9:GZ9"/>
    <mergeCell ref="HA9:HH9"/>
    <mergeCell ref="HI9:HP9"/>
    <mergeCell ref="HQ9:HX9"/>
    <mergeCell ref="EW9:FD9"/>
    <mergeCell ref="FE9:FL9"/>
    <mergeCell ref="FM9:FT9"/>
    <mergeCell ref="FU9:GB9"/>
    <mergeCell ref="GC9:GJ9"/>
    <mergeCell ref="DI9:DP9"/>
    <mergeCell ref="DQ9:DX9"/>
    <mergeCell ref="DY9:EF9"/>
    <mergeCell ref="EG9:EN9"/>
    <mergeCell ref="EO9:EV9"/>
    <mergeCell ref="XDQ7:XDX7"/>
    <mergeCell ref="XDY7:XEF7"/>
    <mergeCell ref="XEG7:XEN7"/>
    <mergeCell ref="XEO7:XEV7"/>
    <mergeCell ref="XEW7:XFD7"/>
    <mergeCell ref="XCC7:XCJ7"/>
    <mergeCell ref="XCK7:XCR7"/>
    <mergeCell ref="XCS7:XCZ7"/>
    <mergeCell ref="XDA7:XDH7"/>
    <mergeCell ref="XDI7:XDP7"/>
    <mergeCell ref="XAO7:XAV7"/>
    <mergeCell ref="XAW7:XBD7"/>
    <mergeCell ref="XBE7:XBL7"/>
    <mergeCell ref="XBM7:XBT7"/>
    <mergeCell ref="XBU7:XCB7"/>
    <mergeCell ref="WZA7:WZH7"/>
    <mergeCell ref="WZI7:WZP7"/>
    <mergeCell ref="WZQ7:WZX7"/>
    <mergeCell ref="WZY7:XAF7"/>
    <mergeCell ref="XAG7:XAN7"/>
    <mergeCell ref="WYC7:WYJ7"/>
    <mergeCell ref="WYK7:WYR7"/>
    <mergeCell ref="WYS7:WYZ7"/>
    <mergeCell ref="WVY7:WWF7"/>
    <mergeCell ref="WWG7:WWN7"/>
    <mergeCell ref="WWO7:WWV7"/>
    <mergeCell ref="WWW7:WXD7"/>
    <mergeCell ref="WXE7:WXL7"/>
    <mergeCell ref="WUK7:WUR7"/>
    <mergeCell ref="WUS7:WUZ7"/>
    <mergeCell ref="WVA7:WVH7"/>
    <mergeCell ref="WVI7:WVP7"/>
    <mergeCell ref="WVQ7:WVX7"/>
    <mergeCell ref="WSW7:WTD7"/>
    <mergeCell ref="WTE7:WTL7"/>
    <mergeCell ref="WTM7:WTT7"/>
    <mergeCell ref="WTU7:WUB7"/>
    <mergeCell ref="WUC7:WUJ7"/>
    <mergeCell ref="WXM7:WXT7"/>
    <mergeCell ref="WXU7:WYB7"/>
    <mergeCell ref="WRI7:WRP7"/>
    <mergeCell ref="WRQ7:WRX7"/>
    <mergeCell ref="WRY7:WSF7"/>
    <mergeCell ref="WSG7:WSN7"/>
    <mergeCell ref="WSO7:WSV7"/>
    <mergeCell ref="WPU7:WQB7"/>
    <mergeCell ref="WQC7:WQJ7"/>
    <mergeCell ref="WQK7:WQR7"/>
    <mergeCell ref="WQS7:WQZ7"/>
    <mergeCell ref="WRA7:WRH7"/>
    <mergeCell ref="WOG7:WON7"/>
    <mergeCell ref="WOO7:WOV7"/>
    <mergeCell ref="WOW7:WPD7"/>
    <mergeCell ref="WPE7:WPL7"/>
    <mergeCell ref="WPM7:WPT7"/>
    <mergeCell ref="WMS7:WMZ7"/>
    <mergeCell ref="WNA7:WNH7"/>
    <mergeCell ref="WNI7:WNP7"/>
    <mergeCell ref="WNQ7:WNX7"/>
    <mergeCell ref="WNY7:WOF7"/>
    <mergeCell ref="WLE7:WLL7"/>
    <mergeCell ref="WLM7:WLT7"/>
    <mergeCell ref="WLU7:WMB7"/>
    <mergeCell ref="WMC7:WMJ7"/>
    <mergeCell ref="WMK7:WMR7"/>
    <mergeCell ref="WJQ7:WJX7"/>
    <mergeCell ref="WJY7:WKF7"/>
    <mergeCell ref="WKG7:WKN7"/>
    <mergeCell ref="WKO7:WKV7"/>
    <mergeCell ref="WKW7:WLD7"/>
    <mergeCell ref="WIC7:WIJ7"/>
    <mergeCell ref="WIK7:WIR7"/>
    <mergeCell ref="WIS7:WIZ7"/>
    <mergeCell ref="WJA7:WJH7"/>
    <mergeCell ref="WJI7:WJP7"/>
    <mergeCell ref="WGO7:WGV7"/>
    <mergeCell ref="WGW7:WHD7"/>
    <mergeCell ref="WHE7:WHL7"/>
    <mergeCell ref="WHM7:WHT7"/>
    <mergeCell ref="WHU7:WIB7"/>
    <mergeCell ref="WFA7:WFH7"/>
    <mergeCell ref="WFI7:WFP7"/>
    <mergeCell ref="WFQ7:WFX7"/>
    <mergeCell ref="WFY7:WGF7"/>
    <mergeCell ref="WGG7:WGN7"/>
    <mergeCell ref="WDM7:WDT7"/>
    <mergeCell ref="WDU7:WEB7"/>
    <mergeCell ref="WEC7:WEJ7"/>
    <mergeCell ref="WEK7:WER7"/>
    <mergeCell ref="WES7:WEZ7"/>
    <mergeCell ref="WBY7:WCF7"/>
    <mergeCell ref="WCG7:WCN7"/>
    <mergeCell ref="WCO7:WCV7"/>
    <mergeCell ref="WCW7:WDD7"/>
    <mergeCell ref="WDE7:WDL7"/>
    <mergeCell ref="WAK7:WAR7"/>
    <mergeCell ref="WAS7:WAZ7"/>
    <mergeCell ref="WBA7:WBH7"/>
    <mergeCell ref="WBI7:WBP7"/>
    <mergeCell ref="WBQ7:WBX7"/>
    <mergeCell ref="VYW7:VZD7"/>
    <mergeCell ref="VZE7:VZL7"/>
    <mergeCell ref="VZM7:VZT7"/>
    <mergeCell ref="VZU7:WAB7"/>
    <mergeCell ref="WAC7:WAJ7"/>
    <mergeCell ref="VXI7:VXP7"/>
    <mergeCell ref="VXQ7:VXX7"/>
    <mergeCell ref="VXY7:VYF7"/>
    <mergeCell ref="VYG7:VYN7"/>
    <mergeCell ref="VYO7:VYV7"/>
    <mergeCell ref="VVU7:VWB7"/>
    <mergeCell ref="VWC7:VWJ7"/>
    <mergeCell ref="VWK7:VWR7"/>
    <mergeCell ref="VWS7:VWZ7"/>
    <mergeCell ref="VXA7:VXH7"/>
    <mergeCell ref="VUG7:VUN7"/>
    <mergeCell ref="VUO7:VUV7"/>
    <mergeCell ref="VUW7:VVD7"/>
    <mergeCell ref="VVE7:VVL7"/>
    <mergeCell ref="VVM7:VVT7"/>
    <mergeCell ref="VSS7:VSZ7"/>
    <mergeCell ref="VTA7:VTH7"/>
    <mergeCell ref="VTI7:VTP7"/>
    <mergeCell ref="VTQ7:VTX7"/>
    <mergeCell ref="VTY7:VUF7"/>
    <mergeCell ref="VRE7:VRL7"/>
    <mergeCell ref="VRM7:VRT7"/>
    <mergeCell ref="VRU7:VSB7"/>
    <mergeCell ref="VSC7:VSJ7"/>
    <mergeCell ref="VSK7:VSR7"/>
    <mergeCell ref="VPQ7:VPX7"/>
    <mergeCell ref="VPY7:VQF7"/>
    <mergeCell ref="VQG7:VQN7"/>
    <mergeCell ref="VQO7:VQV7"/>
    <mergeCell ref="VQW7:VRD7"/>
    <mergeCell ref="VOC7:VOJ7"/>
    <mergeCell ref="VOK7:VOR7"/>
    <mergeCell ref="VOS7:VOZ7"/>
    <mergeCell ref="VPA7:VPH7"/>
    <mergeCell ref="VPI7:VPP7"/>
    <mergeCell ref="VMO7:VMV7"/>
    <mergeCell ref="VMW7:VND7"/>
    <mergeCell ref="VNE7:VNL7"/>
    <mergeCell ref="VNM7:VNT7"/>
    <mergeCell ref="VNU7:VOB7"/>
    <mergeCell ref="VLA7:VLH7"/>
    <mergeCell ref="VLI7:VLP7"/>
    <mergeCell ref="VLQ7:VLX7"/>
    <mergeCell ref="VLY7:VMF7"/>
    <mergeCell ref="VMG7:VMN7"/>
    <mergeCell ref="VJM7:VJT7"/>
    <mergeCell ref="VJU7:VKB7"/>
    <mergeCell ref="VKC7:VKJ7"/>
    <mergeCell ref="VKK7:VKR7"/>
    <mergeCell ref="VKS7:VKZ7"/>
    <mergeCell ref="VHY7:VIF7"/>
    <mergeCell ref="VIG7:VIN7"/>
    <mergeCell ref="VIO7:VIV7"/>
    <mergeCell ref="VIW7:VJD7"/>
    <mergeCell ref="VJE7:VJL7"/>
    <mergeCell ref="VGK7:VGR7"/>
    <mergeCell ref="VGS7:VGZ7"/>
    <mergeCell ref="VHA7:VHH7"/>
    <mergeCell ref="VHI7:VHP7"/>
    <mergeCell ref="VHQ7:VHX7"/>
    <mergeCell ref="VEW7:VFD7"/>
    <mergeCell ref="VFE7:VFL7"/>
    <mergeCell ref="VFM7:VFT7"/>
    <mergeCell ref="VFU7:VGB7"/>
    <mergeCell ref="VGC7:VGJ7"/>
    <mergeCell ref="VDI7:VDP7"/>
    <mergeCell ref="VDQ7:VDX7"/>
    <mergeCell ref="VDY7:VEF7"/>
    <mergeCell ref="VEG7:VEN7"/>
    <mergeCell ref="VEO7:VEV7"/>
    <mergeCell ref="VBU7:VCB7"/>
    <mergeCell ref="VCC7:VCJ7"/>
    <mergeCell ref="VCK7:VCR7"/>
    <mergeCell ref="VCS7:VCZ7"/>
    <mergeCell ref="VDA7:VDH7"/>
    <mergeCell ref="VAG7:VAN7"/>
    <mergeCell ref="VAO7:VAV7"/>
    <mergeCell ref="VAW7:VBD7"/>
    <mergeCell ref="VBE7:VBL7"/>
    <mergeCell ref="VBM7:VBT7"/>
    <mergeCell ref="UYS7:UYZ7"/>
    <mergeCell ref="UZA7:UZH7"/>
    <mergeCell ref="UZI7:UZP7"/>
    <mergeCell ref="UZQ7:UZX7"/>
    <mergeCell ref="UZY7:VAF7"/>
    <mergeCell ref="UXE7:UXL7"/>
    <mergeCell ref="UXM7:UXT7"/>
    <mergeCell ref="UXU7:UYB7"/>
    <mergeCell ref="UYC7:UYJ7"/>
    <mergeCell ref="UYK7:UYR7"/>
    <mergeCell ref="UVQ7:UVX7"/>
    <mergeCell ref="UVY7:UWF7"/>
    <mergeCell ref="UWG7:UWN7"/>
    <mergeCell ref="UWO7:UWV7"/>
    <mergeCell ref="UWW7:UXD7"/>
    <mergeCell ref="UUC7:UUJ7"/>
    <mergeCell ref="UUK7:UUR7"/>
    <mergeCell ref="UUS7:UUZ7"/>
    <mergeCell ref="UVA7:UVH7"/>
    <mergeCell ref="UVI7:UVP7"/>
    <mergeCell ref="USO7:USV7"/>
    <mergeCell ref="USW7:UTD7"/>
    <mergeCell ref="UTE7:UTL7"/>
    <mergeCell ref="UTM7:UTT7"/>
    <mergeCell ref="UTU7:UUB7"/>
    <mergeCell ref="URA7:URH7"/>
    <mergeCell ref="URI7:URP7"/>
    <mergeCell ref="URQ7:URX7"/>
    <mergeCell ref="URY7:USF7"/>
    <mergeCell ref="USG7:USN7"/>
    <mergeCell ref="UPM7:UPT7"/>
    <mergeCell ref="UPU7:UQB7"/>
    <mergeCell ref="UQC7:UQJ7"/>
    <mergeCell ref="UQK7:UQR7"/>
    <mergeCell ref="UQS7:UQZ7"/>
    <mergeCell ref="UNY7:UOF7"/>
    <mergeCell ref="UOG7:UON7"/>
    <mergeCell ref="UOO7:UOV7"/>
    <mergeCell ref="UOW7:UPD7"/>
    <mergeCell ref="UPE7:UPL7"/>
    <mergeCell ref="UMK7:UMR7"/>
    <mergeCell ref="UMS7:UMZ7"/>
    <mergeCell ref="UNA7:UNH7"/>
    <mergeCell ref="UNI7:UNP7"/>
    <mergeCell ref="UNQ7:UNX7"/>
    <mergeCell ref="UKW7:ULD7"/>
    <mergeCell ref="ULE7:ULL7"/>
    <mergeCell ref="ULM7:ULT7"/>
    <mergeCell ref="ULU7:UMB7"/>
    <mergeCell ref="UMC7:UMJ7"/>
    <mergeCell ref="UJI7:UJP7"/>
    <mergeCell ref="UJQ7:UJX7"/>
    <mergeCell ref="UJY7:UKF7"/>
    <mergeCell ref="UKG7:UKN7"/>
    <mergeCell ref="UKO7:UKV7"/>
    <mergeCell ref="UHU7:UIB7"/>
    <mergeCell ref="UIC7:UIJ7"/>
    <mergeCell ref="UIK7:UIR7"/>
    <mergeCell ref="UIS7:UIZ7"/>
    <mergeCell ref="UJA7:UJH7"/>
    <mergeCell ref="UGG7:UGN7"/>
    <mergeCell ref="UGO7:UGV7"/>
    <mergeCell ref="UGW7:UHD7"/>
    <mergeCell ref="UHE7:UHL7"/>
    <mergeCell ref="UHM7:UHT7"/>
    <mergeCell ref="UES7:UEZ7"/>
    <mergeCell ref="UFA7:UFH7"/>
    <mergeCell ref="UFI7:UFP7"/>
    <mergeCell ref="UFQ7:UFX7"/>
    <mergeCell ref="UFY7:UGF7"/>
    <mergeCell ref="UDE7:UDL7"/>
    <mergeCell ref="UDM7:UDT7"/>
    <mergeCell ref="UDU7:UEB7"/>
    <mergeCell ref="UEC7:UEJ7"/>
    <mergeCell ref="UEK7:UER7"/>
    <mergeCell ref="UBQ7:UBX7"/>
    <mergeCell ref="UBY7:UCF7"/>
    <mergeCell ref="UCG7:UCN7"/>
    <mergeCell ref="UCO7:UCV7"/>
    <mergeCell ref="UCW7:UDD7"/>
    <mergeCell ref="UAC7:UAJ7"/>
    <mergeCell ref="UAK7:UAR7"/>
    <mergeCell ref="UAS7:UAZ7"/>
    <mergeCell ref="UBA7:UBH7"/>
    <mergeCell ref="UBI7:UBP7"/>
    <mergeCell ref="TYO7:TYV7"/>
    <mergeCell ref="TYW7:TZD7"/>
    <mergeCell ref="TZE7:TZL7"/>
    <mergeCell ref="TZM7:TZT7"/>
    <mergeCell ref="TZU7:UAB7"/>
    <mergeCell ref="TXA7:TXH7"/>
    <mergeCell ref="TXI7:TXP7"/>
    <mergeCell ref="TXQ7:TXX7"/>
    <mergeCell ref="TXY7:TYF7"/>
    <mergeCell ref="TYG7:TYN7"/>
    <mergeCell ref="TVM7:TVT7"/>
    <mergeCell ref="TVU7:TWB7"/>
    <mergeCell ref="TWC7:TWJ7"/>
    <mergeCell ref="TWK7:TWR7"/>
    <mergeCell ref="TWS7:TWZ7"/>
    <mergeCell ref="TTY7:TUF7"/>
    <mergeCell ref="TUG7:TUN7"/>
    <mergeCell ref="TUO7:TUV7"/>
    <mergeCell ref="TUW7:TVD7"/>
    <mergeCell ref="TVE7:TVL7"/>
    <mergeCell ref="TSK7:TSR7"/>
    <mergeCell ref="TSS7:TSZ7"/>
    <mergeCell ref="TTA7:TTH7"/>
    <mergeCell ref="TTI7:TTP7"/>
    <mergeCell ref="TTQ7:TTX7"/>
    <mergeCell ref="TQW7:TRD7"/>
    <mergeCell ref="TRE7:TRL7"/>
    <mergeCell ref="TRM7:TRT7"/>
    <mergeCell ref="TRU7:TSB7"/>
    <mergeCell ref="TSC7:TSJ7"/>
    <mergeCell ref="TPI7:TPP7"/>
    <mergeCell ref="TPQ7:TPX7"/>
    <mergeCell ref="TPY7:TQF7"/>
    <mergeCell ref="TQG7:TQN7"/>
    <mergeCell ref="TQO7:TQV7"/>
    <mergeCell ref="TNU7:TOB7"/>
    <mergeCell ref="TOC7:TOJ7"/>
    <mergeCell ref="TOK7:TOR7"/>
    <mergeCell ref="TOS7:TOZ7"/>
    <mergeCell ref="TPA7:TPH7"/>
    <mergeCell ref="TMG7:TMN7"/>
    <mergeCell ref="TMO7:TMV7"/>
    <mergeCell ref="TMW7:TND7"/>
    <mergeCell ref="TNE7:TNL7"/>
    <mergeCell ref="TNM7:TNT7"/>
    <mergeCell ref="TKS7:TKZ7"/>
    <mergeCell ref="TLA7:TLH7"/>
    <mergeCell ref="TLI7:TLP7"/>
    <mergeCell ref="TLQ7:TLX7"/>
    <mergeCell ref="TLY7:TMF7"/>
    <mergeCell ref="TJE7:TJL7"/>
    <mergeCell ref="TJM7:TJT7"/>
    <mergeCell ref="TJU7:TKB7"/>
    <mergeCell ref="TKC7:TKJ7"/>
    <mergeCell ref="TKK7:TKR7"/>
    <mergeCell ref="THQ7:THX7"/>
    <mergeCell ref="THY7:TIF7"/>
    <mergeCell ref="TIG7:TIN7"/>
    <mergeCell ref="TIO7:TIV7"/>
    <mergeCell ref="TIW7:TJD7"/>
    <mergeCell ref="TGC7:TGJ7"/>
    <mergeCell ref="TGK7:TGR7"/>
    <mergeCell ref="TGS7:TGZ7"/>
    <mergeCell ref="THA7:THH7"/>
    <mergeCell ref="THI7:THP7"/>
    <mergeCell ref="TEO7:TEV7"/>
    <mergeCell ref="TEW7:TFD7"/>
    <mergeCell ref="TFE7:TFL7"/>
    <mergeCell ref="TFM7:TFT7"/>
    <mergeCell ref="TFU7:TGB7"/>
    <mergeCell ref="TDA7:TDH7"/>
    <mergeCell ref="TDI7:TDP7"/>
    <mergeCell ref="TDQ7:TDX7"/>
    <mergeCell ref="TDY7:TEF7"/>
    <mergeCell ref="TEG7:TEN7"/>
    <mergeCell ref="TBM7:TBT7"/>
    <mergeCell ref="TBU7:TCB7"/>
    <mergeCell ref="TCC7:TCJ7"/>
    <mergeCell ref="TCK7:TCR7"/>
    <mergeCell ref="TCS7:TCZ7"/>
    <mergeCell ref="SZY7:TAF7"/>
    <mergeCell ref="TAG7:TAN7"/>
    <mergeCell ref="TAO7:TAV7"/>
    <mergeCell ref="TAW7:TBD7"/>
    <mergeCell ref="TBE7:TBL7"/>
    <mergeCell ref="SYK7:SYR7"/>
    <mergeCell ref="SYS7:SYZ7"/>
    <mergeCell ref="SZA7:SZH7"/>
    <mergeCell ref="SZI7:SZP7"/>
    <mergeCell ref="SZQ7:SZX7"/>
    <mergeCell ref="SWW7:SXD7"/>
    <mergeCell ref="SXE7:SXL7"/>
    <mergeCell ref="SXM7:SXT7"/>
    <mergeCell ref="SXU7:SYB7"/>
    <mergeCell ref="SYC7:SYJ7"/>
    <mergeCell ref="SVI7:SVP7"/>
    <mergeCell ref="SVQ7:SVX7"/>
    <mergeCell ref="SVY7:SWF7"/>
    <mergeCell ref="SWG7:SWN7"/>
    <mergeCell ref="SWO7:SWV7"/>
    <mergeCell ref="STU7:SUB7"/>
    <mergeCell ref="SUC7:SUJ7"/>
    <mergeCell ref="SUK7:SUR7"/>
    <mergeCell ref="SUS7:SUZ7"/>
    <mergeCell ref="SVA7:SVH7"/>
    <mergeCell ref="SSG7:SSN7"/>
    <mergeCell ref="SSO7:SSV7"/>
    <mergeCell ref="SSW7:STD7"/>
    <mergeCell ref="STE7:STL7"/>
    <mergeCell ref="STM7:STT7"/>
    <mergeCell ref="SQS7:SQZ7"/>
    <mergeCell ref="SRA7:SRH7"/>
    <mergeCell ref="SRI7:SRP7"/>
    <mergeCell ref="SRQ7:SRX7"/>
    <mergeCell ref="SRY7:SSF7"/>
    <mergeCell ref="SPE7:SPL7"/>
    <mergeCell ref="SPM7:SPT7"/>
    <mergeCell ref="SPU7:SQB7"/>
    <mergeCell ref="SQC7:SQJ7"/>
    <mergeCell ref="SQK7:SQR7"/>
    <mergeCell ref="SNQ7:SNX7"/>
    <mergeCell ref="SNY7:SOF7"/>
    <mergeCell ref="SOG7:SON7"/>
    <mergeCell ref="SOO7:SOV7"/>
    <mergeCell ref="SOW7:SPD7"/>
    <mergeCell ref="SMC7:SMJ7"/>
    <mergeCell ref="SMK7:SMR7"/>
    <mergeCell ref="SMS7:SMZ7"/>
    <mergeCell ref="SNA7:SNH7"/>
    <mergeCell ref="SNI7:SNP7"/>
    <mergeCell ref="SKO7:SKV7"/>
    <mergeCell ref="SKW7:SLD7"/>
    <mergeCell ref="SLE7:SLL7"/>
    <mergeCell ref="SLM7:SLT7"/>
    <mergeCell ref="SLU7:SMB7"/>
    <mergeCell ref="SJA7:SJH7"/>
    <mergeCell ref="SJI7:SJP7"/>
    <mergeCell ref="SJQ7:SJX7"/>
    <mergeCell ref="SJY7:SKF7"/>
    <mergeCell ref="SKG7:SKN7"/>
    <mergeCell ref="SHM7:SHT7"/>
    <mergeCell ref="SHU7:SIB7"/>
    <mergeCell ref="SIC7:SIJ7"/>
    <mergeCell ref="SIK7:SIR7"/>
    <mergeCell ref="SIS7:SIZ7"/>
    <mergeCell ref="SFY7:SGF7"/>
    <mergeCell ref="SGG7:SGN7"/>
    <mergeCell ref="SGO7:SGV7"/>
    <mergeCell ref="SGW7:SHD7"/>
    <mergeCell ref="SHE7:SHL7"/>
    <mergeCell ref="SEK7:SER7"/>
    <mergeCell ref="SES7:SEZ7"/>
    <mergeCell ref="SFA7:SFH7"/>
    <mergeCell ref="SFI7:SFP7"/>
    <mergeCell ref="SFQ7:SFX7"/>
    <mergeCell ref="SCW7:SDD7"/>
    <mergeCell ref="SDE7:SDL7"/>
    <mergeCell ref="SDM7:SDT7"/>
    <mergeCell ref="SDU7:SEB7"/>
    <mergeCell ref="SEC7:SEJ7"/>
    <mergeCell ref="SBI7:SBP7"/>
    <mergeCell ref="SBQ7:SBX7"/>
    <mergeCell ref="SBY7:SCF7"/>
    <mergeCell ref="SCG7:SCN7"/>
    <mergeCell ref="SCO7:SCV7"/>
    <mergeCell ref="RZU7:SAB7"/>
    <mergeCell ref="SAC7:SAJ7"/>
    <mergeCell ref="SAK7:SAR7"/>
    <mergeCell ref="SAS7:SAZ7"/>
    <mergeCell ref="SBA7:SBH7"/>
    <mergeCell ref="RYG7:RYN7"/>
    <mergeCell ref="RYO7:RYV7"/>
    <mergeCell ref="RYW7:RZD7"/>
    <mergeCell ref="RZE7:RZL7"/>
    <mergeCell ref="RZM7:RZT7"/>
    <mergeCell ref="RWS7:RWZ7"/>
    <mergeCell ref="RXA7:RXH7"/>
    <mergeCell ref="RXI7:RXP7"/>
    <mergeCell ref="RXQ7:RXX7"/>
    <mergeCell ref="RXY7:RYF7"/>
    <mergeCell ref="RVE7:RVL7"/>
    <mergeCell ref="RVM7:RVT7"/>
    <mergeCell ref="RVU7:RWB7"/>
    <mergeCell ref="RWC7:RWJ7"/>
    <mergeCell ref="RWK7:RWR7"/>
    <mergeCell ref="RTQ7:RTX7"/>
    <mergeCell ref="RTY7:RUF7"/>
    <mergeCell ref="RUG7:RUN7"/>
    <mergeCell ref="RUO7:RUV7"/>
    <mergeCell ref="RUW7:RVD7"/>
    <mergeCell ref="RSC7:RSJ7"/>
    <mergeCell ref="RSK7:RSR7"/>
    <mergeCell ref="RSS7:RSZ7"/>
    <mergeCell ref="RTA7:RTH7"/>
    <mergeCell ref="RTI7:RTP7"/>
    <mergeCell ref="RQO7:RQV7"/>
    <mergeCell ref="RQW7:RRD7"/>
    <mergeCell ref="RRE7:RRL7"/>
    <mergeCell ref="RRM7:RRT7"/>
    <mergeCell ref="RRU7:RSB7"/>
    <mergeCell ref="RPA7:RPH7"/>
    <mergeCell ref="RPI7:RPP7"/>
    <mergeCell ref="RPQ7:RPX7"/>
    <mergeCell ref="RPY7:RQF7"/>
    <mergeCell ref="RQG7:RQN7"/>
    <mergeCell ref="RNM7:RNT7"/>
    <mergeCell ref="RNU7:ROB7"/>
    <mergeCell ref="ROC7:ROJ7"/>
    <mergeCell ref="ROK7:ROR7"/>
    <mergeCell ref="ROS7:ROZ7"/>
    <mergeCell ref="RLY7:RMF7"/>
    <mergeCell ref="RMG7:RMN7"/>
    <mergeCell ref="RMO7:RMV7"/>
    <mergeCell ref="RMW7:RND7"/>
    <mergeCell ref="RNE7:RNL7"/>
    <mergeCell ref="RKK7:RKR7"/>
    <mergeCell ref="RKS7:RKZ7"/>
    <mergeCell ref="RLA7:RLH7"/>
    <mergeCell ref="RLI7:RLP7"/>
    <mergeCell ref="RLQ7:RLX7"/>
    <mergeCell ref="RIW7:RJD7"/>
    <mergeCell ref="RJE7:RJL7"/>
    <mergeCell ref="RJM7:RJT7"/>
    <mergeCell ref="RJU7:RKB7"/>
    <mergeCell ref="RKC7:RKJ7"/>
    <mergeCell ref="RHI7:RHP7"/>
    <mergeCell ref="RHQ7:RHX7"/>
    <mergeCell ref="RHY7:RIF7"/>
    <mergeCell ref="RIG7:RIN7"/>
    <mergeCell ref="RIO7:RIV7"/>
    <mergeCell ref="RFU7:RGB7"/>
    <mergeCell ref="RGC7:RGJ7"/>
    <mergeCell ref="RGK7:RGR7"/>
    <mergeCell ref="RGS7:RGZ7"/>
    <mergeCell ref="RHA7:RHH7"/>
    <mergeCell ref="REG7:REN7"/>
    <mergeCell ref="REO7:REV7"/>
    <mergeCell ref="REW7:RFD7"/>
    <mergeCell ref="RFE7:RFL7"/>
    <mergeCell ref="RFM7:RFT7"/>
    <mergeCell ref="RCS7:RCZ7"/>
    <mergeCell ref="RDA7:RDH7"/>
    <mergeCell ref="RDI7:RDP7"/>
    <mergeCell ref="RDQ7:RDX7"/>
    <mergeCell ref="RDY7:REF7"/>
    <mergeCell ref="RBE7:RBL7"/>
    <mergeCell ref="RBM7:RBT7"/>
    <mergeCell ref="RBU7:RCB7"/>
    <mergeCell ref="RCC7:RCJ7"/>
    <mergeCell ref="RCK7:RCR7"/>
    <mergeCell ref="QZQ7:QZX7"/>
    <mergeCell ref="QZY7:RAF7"/>
    <mergeCell ref="RAG7:RAN7"/>
    <mergeCell ref="RAO7:RAV7"/>
    <mergeCell ref="RAW7:RBD7"/>
    <mergeCell ref="QYC7:QYJ7"/>
    <mergeCell ref="QYK7:QYR7"/>
    <mergeCell ref="QYS7:QYZ7"/>
    <mergeCell ref="QZA7:QZH7"/>
    <mergeCell ref="QZI7:QZP7"/>
    <mergeCell ref="QWO7:QWV7"/>
    <mergeCell ref="QWW7:QXD7"/>
    <mergeCell ref="QXE7:QXL7"/>
    <mergeCell ref="QXM7:QXT7"/>
    <mergeCell ref="QXU7:QYB7"/>
    <mergeCell ref="QVA7:QVH7"/>
    <mergeCell ref="QVI7:QVP7"/>
    <mergeCell ref="QVQ7:QVX7"/>
    <mergeCell ref="QVY7:QWF7"/>
    <mergeCell ref="QWG7:QWN7"/>
    <mergeCell ref="QTM7:QTT7"/>
    <mergeCell ref="QTU7:QUB7"/>
    <mergeCell ref="QUC7:QUJ7"/>
    <mergeCell ref="QUK7:QUR7"/>
    <mergeCell ref="QUS7:QUZ7"/>
    <mergeCell ref="QRY7:QSF7"/>
    <mergeCell ref="QSG7:QSN7"/>
    <mergeCell ref="QSO7:QSV7"/>
    <mergeCell ref="QSW7:QTD7"/>
    <mergeCell ref="QTE7:QTL7"/>
    <mergeCell ref="QQK7:QQR7"/>
    <mergeCell ref="QQS7:QQZ7"/>
    <mergeCell ref="QRA7:QRH7"/>
    <mergeCell ref="QRI7:QRP7"/>
    <mergeCell ref="QRQ7:QRX7"/>
    <mergeCell ref="QOW7:QPD7"/>
    <mergeCell ref="QPE7:QPL7"/>
    <mergeCell ref="QPM7:QPT7"/>
    <mergeCell ref="QPU7:QQB7"/>
    <mergeCell ref="QQC7:QQJ7"/>
    <mergeCell ref="QNI7:QNP7"/>
    <mergeCell ref="QNQ7:QNX7"/>
    <mergeCell ref="QNY7:QOF7"/>
    <mergeCell ref="QOG7:QON7"/>
    <mergeCell ref="QOO7:QOV7"/>
    <mergeCell ref="QLU7:QMB7"/>
    <mergeCell ref="QMC7:QMJ7"/>
    <mergeCell ref="QMK7:QMR7"/>
    <mergeCell ref="QMS7:QMZ7"/>
    <mergeCell ref="QNA7:QNH7"/>
    <mergeCell ref="QKG7:QKN7"/>
    <mergeCell ref="QKO7:QKV7"/>
    <mergeCell ref="QKW7:QLD7"/>
    <mergeCell ref="QLE7:QLL7"/>
    <mergeCell ref="QLM7:QLT7"/>
    <mergeCell ref="QIS7:QIZ7"/>
    <mergeCell ref="QJA7:QJH7"/>
    <mergeCell ref="QJI7:QJP7"/>
    <mergeCell ref="QJQ7:QJX7"/>
    <mergeCell ref="QJY7:QKF7"/>
    <mergeCell ref="QHE7:QHL7"/>
    <mergeCell ref="QHM7:QHT7"/>
    <mergeCell ref="QHU7:QIB7"/>
    <mergeCell ref="QIC7:QIJ7"/>
    <mergeCell ref="QIK7:QIR7"/>
    <mergeCell ref="QFQ7:QFX7"/>
    <mergeCell ref="QFY7:QGF7"/>
    <mergeCell ref="QGG7:QGN7"/>
    <mergeCell ref="QGO7:QGV7"/>
    <mergeCell ref="QGW7:QHD7"/>
    <mergeCell ref="QEC7:QEJ7"/>
    <mergeCell ref="QEK7:QER7"/>
    <mergeCell ref="QES7:QEZ7"/>
    <mergeCell ref="QFA7:QFH7"/>
    <mergeCell ref="QFI7:QFP7"/>
    <mergeCell ref="QCO7:QCV7"/>
    <mergeCell ref="QCW7:QDD7"/>
    <mergeCell ref="QDE7:QDL7"/>
    <mergeCell ref="QDM7:QDT7"/>
    <mergeCell ref="QDU7:QEB7"/>
    <mergeCell ref="QBA7:QBH7"/>
    <mergeCell ref="QBI7:QBP7"/>
    <mergeCell ref="QBQ7:QBX7"/>
    <mergeCell ref="QBY7:QCF7"/>
    <mergeCell ref="QCG7:QCN7"/>
    <mergeCell ref="PZM7:PZT7"/>
    <mergeCell ref="PZU7:QAB7"/>
    <mergeCell ref="QAC7:QAJ7"/>
    <mergeCell ref="QAK7:QAR7"/>
    <mergeCell ref="QAS7:QAZ7"/>
    <mergeCell ref="PXY7:PYF7"/>
    <mergeCell ref="PYG7:PYN7"/>
    <mergeCell ref="PYO7:PYV7"/>
    <mergeCell ref="PYW7:PZD7"/>
    <mergeCell ref="PZE7:PZL7"/>
    <mergeCell ref="PWK7:PWR7"/>
    <mergeCell ref="PWS7:PWZ7"/>
    <mergeCell ref="PXA7:PXH7"/>
    <mergeCell ref="PXI7:PXP7"/>
    <mergeCell ref="PXQ7:PXX7"/>
    <mergeCell ref="PUW7:PVD7"/>
    <mergeCell ref="PVE7:PVL7"/>
    <mergeCell ref="PVM7:PVT7"/>
    <mergeCell ref="PVU7:PWB7"/>
    <mergeCell ref="PWC7:PWJ7"/>
    <mergeCell ref="PTI7:PTP7"/>
    <mergeCell ref="PTQ7:PTX7"/>
    <mergeCell ref="PTY7:PUF7"/>
    <mergeCell ref="PUG7:PUN7"/>
    <mergeCell ref="PUO7:PUV7"/>
    <mergeCell ref="PRU7:PSB7"/>
    <mergeCell ref="PSC7:PSJ7"/>
    <mergeCell ref="PSK7:PSR7"/>
    <mergeCell ref="PSS7:PSZ7"/>
    <mergeCell ref="PTA7:PTH7"/>
    <mergeCell ref="PQG7:PQN7"/>
    <mergeCell ref="PQO7:PQV7"/>
    <mergeCell ref="PQW7:PRD7"/>
    <mergeCell ref="PRE7:PRL7"/>
    <mergeCell ref="PRM7:PRT7"/>
    <mergeCell ref="POS7:POZ7"/>
    <mergeCell ref="PPA7:PPH7"/>
    <mergeCell ref="PPI7:PPP7"/>
    <mergeCell ref="PPQ7:PPX7"/>
    <mergeCell ref="PPY7:PQF7"/>
    <mergeCell ref="PNE7:PNL7"/>
    <mergeCell ref="PNM7:PNT7"/>
    <mergeCell ref="PNU7:POB7"/>
    <mergeCell ref="POC7:POJ7"/>
    <mergeCell ref="POK7:POR7"/>
    <mergeCell ref="PLQ7:PLX7"/>
    <mergeCell ref="PLY7:PMF7"/>
    <mergeCell ref="PMG7:PMN7"/>
    <mergeCell ref="PMO7:PMV7"/>
    <mergeCell ref="PMW7:PND7"/>
    <mergeCell ref="PKC7:PKJ7"/>
    <mergeCell ref="PKK7:PKR7"/>
    <mergeCell ref="PKS7:PKZ7"/>
    <mergeCell ref="PLA7:PLH7"/>
    <mergeCell ref="PLI7:PLP7"/>
    <mergeCell ref="PIO7:PIV7"/>
    <mergeCell ref="PIW7:PJD7"/>
    <mergeCell ref="PJE7:PJL7"/>
    <mergeCell ref="PJM7:PJT7"/>
    <mergeCell ref="PJU7:PKB7"/>
    <mergeCell ref="PHA7:PHH7"/>
    <mergeCell ref="PHI7:PHP7"/>
    <mergeCell ref="PHQ7:PHX7"/>
    <mergeCell ref="PHY7:PIF7"/>
    <mergeCell ref="PIG7:PIN7"/>
    <mergeCell ref="PFM7:PFT7"/>
    <mergeCell ref="PFU7:PGB7"/>
    <mergeCell ref="PGC7:PGJ7"/>
    <mergeCell ref="PGK7:PGR7"/>
    <mergeCell ref="PGS7:PGZ7"/>
    <mergeCell ref="PDY7:PEF7"/>
    <mergeCell ref="PEG7:PEN7"/>
    <mergeCell ref="PEO7:PEV7"/>
    <mergeCell ref="PEW7:PFD7"/>
    <mergeCell ref="PFE7:PFL7"/>
    <mergeCell ref="PCK7:PCR7"/>
    <mergeCell ref="PCS7:PCZ7"/>
    <mergeCell ref="PDA7:PDH7"/>
    <mergeCell ref="PDI7:PDP7"/>
    <mergeCell ref="PDQ7:PDX7"/>
    <mergeCell ref="PAW7:PBD7"/>
    <mergeCell ref="PBE7:PBL7"/>
    <mergeCell ref="PBM7:PBT7"/>
    <mergeCell ref="PBU7:PCB7"/>
    <mergeCell ref="PCC7:PCJ7"/>
    <mergeCell ref="OZI7:OZP7"/>
    <mergeCell ref="OZQ7:OZX7"/>
    <mergeCell ref="OZY7:PAF7"/>
    <mergeCell ref="PAG7:PAN7"/>
    <mergeCell ref="PAO7:PAV7"/>
    <mergeCell ref="OXU7:OYB7"/>
    <mergeCell ref="OYC7:OYJ7"/>
    <mergeCell ref="OYK7:OYR7"/>
    <mergeCell ref="OYS7:OYZ7"/>
    <mergeCell ref="OZA7:OZH7"/>
    <mergeCell ref="OWG7:OWN7"/>
    <mergeCell ref="OWO7:OWV7"/>
    <mergeCell ref="OWW7:OXD7"/>
    <mergeCell ref="OXE7:OXL7"/>
    <mergeCell ref="OXM7:OXT7"/>
    <mergeCell ref="OUS7:OUZ7"/>
    <mergeCell ref="OVA7:OVH7"/>
    <mergeCell ref="OVI7:OVP7"/>
    <mergeCell ref="OVQ7:OVX7"/>
    <mergeCell ref="OVY7:OWF7"/>
    <mergeCell ref="OTE7:OTL7"/>
    <mergeCell ref="OTM7:OTT7"/>
    <mergeCell ref="OTU7:OUB7"/>
    <mergeCell ref="OUC7:OUJ7"/>
    <mergeCell ref="OUK7:OUR7"/>
    <mergeCell ref="ORQ7:ORX7"/>
    <mergeCell ref="ORY7:OSF7"/>
    <mergeCell ref="OSG7:OSN7"/>
    <mergeCell ref="OSO7:OSV7"/>
    <mergeCell ref="OSW7:OTD7"/>
    <mergeCell ref="OQC7:OQJ7"/>
    <mergeCell ref="OQK7:OQR7"/>
    <mergeCell ref="OQS7:OQZ7"/>
    <mergeCell ref="ORA7:ORH7"/>
    <mergeCell ref="ORI7:ORP7"/>
    <mergeCell ref="OOO7:OOV7"/>
    <mergeCell ref="OOW7:OPD7"/>
    <mergeCell ref="OPE7:OPL7"/>
    <mergeCell ref="OPM7:OPT7"/>
    <mergeCell ref="OPU7:OQB7"/>
    <mergeCell ref="ONA7:ONH7"/>
    <mergeCell ref="ONI7:ONP7"/>
    <mergeCell ref="ONQ7:ONX7"/>
    <mergeCell ref="ONY7:OOF7"/>
    <mergeCell ref="OOG7:OON7"/>
    <mergeCell ref="OLM7:OLT7"/>
    <mergeCell ref="OLU7:OMB7"/>
    <mergeCell ref="OMC7:OMJ7"/>
    <mergeCell ref="OMK7:OMR7"/>
    <mergeCell ref="OMS7:OMZ7"/>
    <mergeCell ref="OJY7:OKF7"/>
    <mergeCell ref="OKG7:OKN7"/>
    <mergeCell ref="OKO7:OKV7"/>
    <mergeCell ref="OKW7:OLD7"/>
    <mergeCell ref="OLE7:OLL7"/>
    <mergeCell ref="OIK7:OIR7"/>
    <mergeCell ref="OIS7:OIZ7"/>
    <mergeCell ref="OJA7:OJH7"/>
    <mergeCell ref="OJI7:OJP7"/>
    <mergeCell ref="OJQ7:OJX7"/>
    <mergeCell ref="OGW7:OHD7"/>
    <mergeCell ref="OHE7:OHL7"/>
    <mergeCell ref="OHM7:OHT7"/>
    <mergeCell ref="OHU7:OIB7"/>
    <mergeCell ref="OIC7:OIJ7"/>
    <mergeCell ref="OFI7:OFP7"/>
    <mergeCell ref="OFQ7:OFX7"/>
    <mergeCell ref="OFY7:OGF7"/>
    <mergeCell ref="OGG7:OGN7"/>
    <mergeCell ref="OGO7:OGV7"/>
    <mergeCell ref="ODU7:OEB7"/>
    <mergeCell ref="OEC7:OEJ7"/>
    <mergeCell ref="OEK7:OER7"/>
    <mergeCell ref="OES7:OEZ7"/>
    <mergeCell ref="OFA7:OFH7"/>
    <mergeCell ref="OCG7:OCN7"/>
    <mergeCell ref="OCO7:OCV7"/>
    <mergeCell ref="OCW7:ODD7"/>
    <mergeCell ref="ODE7:ODL7"/>
    <mergeCell ref="ODM7:ODT7"/>
    <mergeCell ref="OAS7:OAZ7"/>
    <mergeCell ref="OBA7:OBH7"/>
    <mergeCell ref="OBI7:OBP7"/>
    <mergeCell ref="OBQ7:OBX7"/>
    <mergeCell ref="OBY7:OCF7"/>
    <mergeCell ref="NZE7:NZL7"/>
    <mergeCell ref="NZM7:NZT7"/>
    <mergeCell ref="NZU7:OAB7"/>
    <mergeCell ref="OAC7:OAJ7"/>
    <mergeCell ref="OAK7:OAR7"/>
    <mergeCell ref="NXQ7:NXX7"/>
    <mergeCell ref="NXY7:NYF7"/>
    <mergeCell ref="NYG7:NYN7"/>
    <mergeCell ref="NYO7:NYV7"/>
    <mergeCell ref="NYW7:NZD7"/>
    <mergeCell ref="NWC7:NWJ7"/>
    <mergeCell ref="NWK7:NWR7"/>
    <mergeCell ref="NWS7:NWZ7"/>
    <mergeCell ref="NXA7:NXH7"/>
    <mergeCell ref="NXI7:NXP7"/>
    <mergeCell ref="NUO7:NUV7"/>
    <mergeCell ref="NUW7:NVD7"/>
    <mergeCell ref="NVE7:NVL7"/>
    <mergeCell ref="NVM7:NVT7"/>
    <mergeCell ref="NVU7:NWB7"/>
    <mergeCell ref="NTA7:NTH7"/>
    <mergeCell ref="NTI7:NTP7"/>
    <mergeCell ref="NTQ7:NTX7"/>
    <mergeCell ref="NTY7:NUF7"/>
    <mergeCell ref="NUG7:NUN7"/>
    <mergeCell ref="NRM7:NRT7"/>
    <mergeCell ref="NRU7:NSB7"/>
    <mergeCell ref="NSC7:NSJ7"/>
    <mergeCell ref="NSK7:NSR7"/>
    <mergeCell ref="NSS7:NSZ7"/>
    <mergeCell ref="NPY7:NQF7"/>
    <mergeCell ref="NQG7:NQN7"/>
    <mergeCell ref="NQO7:NQV7"/>
    <mergeCell ref="NQW7:NRD7"/>
    <mergeCell ref="NRE7:NRL7"/>
    <mergeCell ref="NOK7:NOR7"/>
    <mergeCell ref="NOS7:NOZ7"/>
    <mergeCell ref="NPA7:NPH7"/>
    <mergeCell ref="NPI7:NPP7"/>
    <mergeCell ref="NPQ7:NPX7"/>
    <mergeCell ref="NMW7:NND7"/>
    <mergeCell ref="NNE7:NNL7"/>
    <mergeCell ref="NNM7:NNT7"/>
    <mergeCell ref="NNU7:NOB7"/>
    <mergeCell ref="NOC7:NOJ7"/>
    <mergeCell ref="NLI7:NLP7"/>
    <mergeCell ref="NLQ7:NLX7"/>
    <mergeCell ref="NLY7:NMF7"/>
    <mergeCell ref="NMG7:NMN7"/>
    <mergeCell ref="NMO7:NMV7"/>
    <mergeCell ref="NJU7:NKB7"/>
    <mergeCell ref="NKC7:NKJ7"/>
    <mergeCell ref="NKK7:NKR7"/>
    <mergeCell ref="NKS7:NKZ7"/>
    <mergeCell ref="NLA7:NLH7"/>
    <mergeCell ref="NIG7:NIN7"/>
    <mergeCell ref="NIO7:NIV7"/>
    <mergeCell ref="NIW7:NJD7"/>
    <mergeCell ref="NJE7:NJL7"/>
    <mergeCell ref="NJM7:NJT7"/>
    <mergeCell ref="NGS7:NGZ7"/>
    <mergeCell ref="NHA7:NHH7"/>
    <mergeCell ref="NHI7:NHP7"/>
    <mergeCell ref="NHQ7:NHX7"/>
    <mergeCell ref="NHY7:NIF7"/>
    <mergeCell ref="NFE7:NFL7"/>
    <mergeCell ref="NFM7:NFT7"/>
    <mergeCell ref="NFU7:NGB7"/>
    <mergeCell ref="NGC7:NGJ7"/>
    <mergeCell ref="NGK7:NGR7"/>
    <mergeCell ref="NDQ7:NDX7"/>
    <mergeCell ref="NDY7:NEF7"/>
    <mergeCell ref="NEG7:NEN7"/>
    <mergeCell ref="NEO7:NEV7"/>
    <mergeCell ref="NEW7:NFD7"/>
    <mergeCell ref="NCC7:NCJ7"/>
    <mergeCell ref="NCK7:NCR7"/>
    <mergeCell ref="NCS7:NCZ7"/>
    <mergeCell ref="NDA7:NDH7"/>
    <mergeCell ref="NDI7:NDP7"/>
    <mergeCell ref="NAO7:NAV7"/>
    <mergeCell ref="NAW7:NBD7"/>
    <mergeCell ref="NBE7:NBL7"/>
    <mergeCell ref="NBM7:NBT7"/>
    <mergeCell ref="NBU7:NCB7"/>
    <mergeCell ref="MZA7:MZH7"/>
    <mergeCell ref="MZI7:MZP7"/>
    <mergeCell ref="MZQ7:MZX7"/>
    <mergeCell ref="MZY7:NAF7"/>
    <mergeCell ref="NAG7:NAN7"/>
    <mergeCell ref="MXM7:MXT7"/>
    <mergeCell ref="MXU7:MYB7"/>
    <mergeCell ref="MYC7:MYJ7"/>
    <mergeCell ref="MYK7:MYR7"/>
    <mergeCell ref="MYS7:MYZ7"/>
    <mergeCell ref="MVY7:MWF7"/>
    <mergeCell ref="MWG7:MWN7"/>
    <mergeCell ref="MWO7:MWV7"/>
    <mergeCell ref="MWW7:MXD7"/>
    <mergeCell ref="MXE7:MXL7"/>
    <mergeCell ref="MUK7:MUR7"/>
    <mergeCell ref="MUS7:MUZ7"/>
    <mergeCell ref="MVA7:MVH7"/>
    <mergeCell ref="MVI7:MVP7"/>
    <mergeCell ref="MVQ7:MVX7"/>
    <mergeCell ref="MSW7:MTD7"/>
    <mergeCell ref="MTE7:MTL7"/>
    <mergeCell ref="MTM7:MTT7"/>
    <mergeCell ref="MTU7:MUB7"/>
    <mergeCell ref="MUC7:MUJ7"/>
    <mergeCell ref="MRI7:MRP7"/>
    <mergeCell ref="MRQ7:MRX7"/>
    <mergeCell ref="MRY7:MSF7"/>
    <mergeCell ref="MSG7:MSN7"/>
    <mergeCell ref="MSO7:MSV7"/>
    <mergeCell ref="MPU7:MQB7"/>
    <mergeCell ref="MQC7:MQJ7"/>
    <mergeCell ref="MQK7:MQR7"/>
    <mergeCell ref="MQS7:MQZ7"/>
    <mergeCell ref="MRA7:MRH7"/>
    <mergeCell ref="MOG7:MON7"/>
    <mergeCell ref="MOO7:MOV7"/>
    <mergeCell ref="MOW7:MPD7"/>
    <mergeCell ref="MPE7:MPL7"/>
    <mergeCell ref="MPM7:MPT7"/>
    <mergeCell ref="MMS7:MMZ7"/>
    <mergeCell ref="MNA7:MNH7"/>
    <mergeCell ref="MNI7:MNP7"/>
    <mergeCell ref="MNQ7:MNX7"/>
    <mergeCell ref="MNY7:MOF7"/>
    <mergeCell ref="MLE7:MLL7"/>
    <mergeCell ref="MLM7:MLT7"/>
    <mergeCell ref="MLU7:MMB7"/>
    <mergeCell ref="MMC7:MMJ7"/>
    <mergeCell ref="MMK7:MMR7"/>
    <mergeCell ref="MJQ7:MJX7"/>
    <mergeCell ref="MJY7:MKF7"/>
    <mergeCell ref="MKG7:MKN7"/>
    <mergeCell ref="MKO7:MKV7"/>
    <mergeCell ref="MKW7:MLD7"/>
    <mergeCell ref="MIC7:MIJ7"/>
    <mergeCell ref="MIK7:MIR7"/>
    <mergeCell ref="MIS7:MIZ7"/>
    <mergeCell ref="MJA7:MJH7"/>
    <mergeCell ref="MJI7:MJP7"/>
    <mergeCell ref="MGO7:MGV7"/>
    <mergeCell ref="MGW7:MHD7"/>
    <mergeCell ref="MHE7:MHL7"/>
    <mergeCell ref="MHM7:MHT7"/>
    <mergeCell ref="MHU7:MIB7"/>
    <mergeCell ref="MFA7:MFH7"/>
    <mergeCell ref="MFI7:MFP7"/>
    <mergeCell ref="MFQ7:MFX7"/>
    <mergeCell ref="MFY7:MGF7"/>
    <mergeCell ref="MGG7:MGN7"/>
    <mergeCell ref="MDM7:MDT7"/>
    <mergeCell ref="MDU7:MEB7"/>
    <mergeCell ref="MEC7:MEJ7"/>
    <mergeCell ref="MEK7:MER7"/>
    <mergeCell ref="MES7:MEZ7"/>
    <mergeCell ref="MBY7:MCF7"/>
    <mergeCell ref="MCG7:MCN7"/>
    <mergeCell ref="MCO7:MCV7"/>
    <mergeCell ref="MCW7:MDD7"/>
    <mergeCell ref="MDE7:MDL7"/>
    <mergeCell ref="MAK7:MAR7"/>
    <mergeCell ref="MAS7:MAZ7"/>
    <mergeCell ref="MBA7:MBH7"/>
    <mergeCell ref="MBI7:MBP7"/>
    <mergeCell ref="MBQ7:MBX7"/>
    <mergeCell ref="LYW7:LZD7"/>
    <mergeCell ref="LZE7:LZL7"/>
    <mergeCell ref="LZM7:LZT7"/>
    <mergeCell ref="LZU7:MAB7"/>
    <mergeCell ref="MAC7:MAJ7"/>
    <mergeCell ref="LXI7:LXP7"/>
    <mergeCell ref="LXQ7:LXX7"/>
    <mergeCell ref="LXY7:LYF7"/>
    <mergeCell ref="LYG7:LYN7"/>
    <mergeCell ref="LYO7:LYV7"/>
    <mergeCell ref="LVU7:LWB7"/>
    <mergeCell ref="LWC7:LWJ7"/>
    <mergeCell ref="LWK7:LWR7"/>
    <mergeCell ref="LWS7:LWZ7"/>
    <mergeCell ref="LXA7:LXH7"/>
    <mergeCell ref="LUG7:LUN7"/>
    <mergeCell ref="LUO7:LUV7"/>
    <mergeCell ref="LUW7:LVD7"/>
    <mergeCell ref="LVE7:LVL7"/>
    <mergeCell ref="LVM7:LVT7"/>
    <mergeCell ref="LSS7:LSZ7"/>
    <mergeCell ref="LTA7:LTH7"/>
    <mergeCell ref="LTI7:LTP7"/>
    <mergeCell ref="LTQ7:LTX7"/>
    <mergeCell ref="LTY7:LUF7"/>
    <mergeCell ref="LRE7:LRL7"/>
    <mergeCell ref="LRM7:LRT7"/>
    <mergeCell ref="LRU7:LSB7"/>
    <mergeCell ref="LSC7:LSJ7"/>
    <mergeCell ref="LSK7:LSR7"/>
    <mergeCell ref="LPQ7:LPX7"/>
    <mergeCell ref="LPY7:LQF7"/>
    <mergeCell ref="LQG7:LQN7"/>
    <mergeCell ref="LQO7:LQV7"/>
    <mergeCell ref="LQW7:LRD7"/>
    <mergeCell ref="LOC7:LOJ7"/>
    <mergeCell ref="LOK7:LOR7"/>
    <mergeCell ref="LOS7:LOZ7"/>
    <mergeCell ref="LPA7:LPH7"/>
    <mergeCell ref="LPI7:LPP7"/>
    <mergeCell ref="LMO7:LMV7"/>
    <mergeCell ref="LMW7:LND7"/>
    <mergeCell ref="LNE7:LNL7"/>
    <mergeCell ref="LNM7:LNT7"/>
    <mergeCell ref="LNU7:LOB7"/>
    <mergeCell ref="LLA7:LLH7"/>
    <mergeCell ref="LLI7:LLP7"/>
    <mergeCell ref="LLQ7:LLX7"/>
    <mergeCell ref="LLY7:LMF7"/>
    <mergeCell ref="LMG7:LMN7"/>
    <mergeCell ref="LJM7:LJT7"/>
    <mergeCell ref="LJU7:LKB7"/>
    <mergeCell ref="LKC7:LKJ7"/>
    <mergeCell ref="LKK7:LKR7"/>
    <mergeCell ref="LKS7:LKZ7"/>
    <mergeCell ref="LHY7:LIF7"/>
    <mergeCell ref="LIG7:LIN7"/>
    <mergeCell ref="LIO7:LIV7"/>
    <mergeCell ref="LIW7:LJD7"/>
    <mergeCell ref="LJE7:LJL7"/>
    <mergeCell ref="LGK7:LGR7"/>
    <mergeCell ref="LGS7:LGZ7"/>
    <mergeCell ref="LHA7:LHH7"/>
    <mergeCell ref="LHI7:LHP7"/>
    <mergeCell ref="LHQ7:LHX7"/>
    <mergeCell ref="LEW7:LFD7"/>
    <mergeCell ref="LFE7:LFL7"/>
    <mergeCell ref="LFM7:LFT7"/>
    <mergeCell ref="LFU7:LGB7"/>
    <mergeCell ref="LGC7:LGJ7"/>
    <mergeCell ref="LDI7:LDP7"/>
    <mergeCell ref="LDQ7:LDX7"/>
    <mergeCell ref="LDY7:LEF7"/>
    <mergeCell ref="LEG7:LEN7"/>
    <mergeCell ref="LEO7:LEV7"/>
    <mergeCell ref="LBU7:LCB7"/>
    <mergeCell ref="LCC7:LCJ7"/>
    <mergeCell ref="LCK7:LCR7"/>
    <mergeCell ref="LCS7:LCZ7"/>
    <mergeCell ref="LDA7:LDH7"/>
    <mergeCell ref="LAG7:LAN7"/>
    <mergeCell ref="LAO7:LAV7"/>
    <mergeCell ref="LAW7:LBD7"/>
    <mergeCell ref="LBE7:LBL7"/>
    <mergeCell ref="LBM7:LBT7"/>
    <mergeCell ref="KYS7:KYZ7"/>
    <mergeCell ref="KZA7:KZH7"/>
    <mergeCell ref="KZI7:KZP7"/>
    <mergeCell ref="KZQ7:KZX7"/>
    <mergeCell ref="KZY7:LAF7"/>
    <mergeCell ref="KXE7:KXL7"/>
    <mergeCell ref="KXM7:KXT7"/>
    <mergeCell ref="KXU7:KYB7"/>
    <mergeCell ref="KYC7:KYJ7"/>
    <mergeCell ref="KYK7:KYR7"/>
    <mergeCell ref="KVQ7:KVX7"/>
    <mergeCell ref="KVY7:KWF7"/>
    <mergeCell ref="KWG7:KWN7"/>
    <mergeCell ref="KWO7:KWV7"/>
    <mergeCell ref="KWW7:KXD7"/>
    <mergeCell ref="KUC7:KUJ7"/>
    <mergeCell ref="KUK7:KUR7"/>
    <mergeCell ref="KUS7:KUZ7"/>
    <mergeCell ref="KVA7:KVH7"/>
    <mergeCell ref="KVI7:KVP7"/>
    <mergeCell ref="KSO7:KSV7"/>
    <mergeCell ref="KSW7:KTD7"/>
    <mergeCell ref="KTE7:KTL7"/>
    <mergeCell ref="KTM7:KTT7"/>
    <mergeCell ref="KTU7:KUB7"/>
    <mergeCell ref="KRA7:KRH7"/>
    <mergeCell ref="KRI7:KRP7"/>
    <mergeCell ref="KRQ7:KRX7"/>
    <mergeCell ref="KRY7:KSF7"/>
    <mergeCell ref="KSG7:KSN7"/>
    <mergeCell ref="KPM7:KPT7"/>
    <mergeCell ref="KPU7:KQB7"/>
    <mergeCell ref="KQC7:KQJ7"/>
    <mergeCell ref="KQK7:KQR7"/>
    <mergeCell ref="KQS7:KQZ7"/>
    <mergeCell ref="KNY7:KOF7"/>
    <mergeCell ref="KOG7:KON7"/>
    <mergeCell ref="KOO7:KOV7"/>
    <mergeCell ref="KOW7:KPD7"/>
    <mergeCell ref="KPE7:KPL7"/>
    <mergeCell ref="KMK7:KMR7"/>
    <mergeCell ref="KMS7:KMZ7"/>
    <mergeCell ref="KNA7:KNH7"/>
    <mergeCell ref="KNI7:KNP7"/>
    <mergeCell ref="KNQ7:KNX7"/>
    <mergeCell ref="KKW7:KLD7"/>
    <mergeCell ref="KLE7:KLL7"/>
    <mergeCell ref="KLM7:KLT7"/>
    <mergeCell ref="KLU7:KMB7"/>
    <mergeCell ref="KMC7:KMJ7"/>
    <mergeCell ref="KJI7:KJP7"/>
    <mergeCell ref="KJQ7:KJX7"/>
    <mergeCell ref="KJY7:KKF7"/>
    <mergeCell ref="KKG7:KKN7"/>
    <mergeCell ref="KKO7:KKV7"/>
    <mergeCell ref="KHU7:KIB7"/>
    <mergeCell ref="KIC7:KIJ7"/>
    <mergeCell ref="KIK7:KIR7"/>
    <mergeCell ref="KIS7:KIZ7"/>
    <mergeCell ref="KJA7:KJH7"/>
    <mergeCell ref="KGG7:KGN7"/>
    <mergeCell ref="KGO7:KGV7"/>
    <mergeCell ref="KGW7:KHD7"/>
    <mergeCell ref="KHE7:KHL7"/>
    <mergeCell ref="KHM7:KHT7"/>
    <mergeCell ref="KES7:KEZ7"/>
    <mergeCell ref="KFA7:KFH7"/>
    <mergeCell ref="KFI7:KFP7"/>
    <mergeCell ref="KFQ7:KFX7"/>
    <mergeCell ref="KFY7:KGF7"/>
    <mergeCell ref="KDE7:KDL7"/>
    <mergeCell ref="KDM7:KDT7"/>
    <mergeCell ref="KDU7:KEB7"/>
    <mergeCell ref="KEC7:KEJ7"/>
    <mergeCell ref="KEK7:KER7"/>
    <mergeCell ref="KBQ7:KBX7"/>
    <mergeCell ref="KBY7:KCF7"/>
    <mergeCell ref="KCG7:KCN7"/>
    <mergeCell ref="KCO7:KCV7"/>
    <mergeCell ref="KCW7:KDD7"/>
    <mergeCell ref="KAC7:KAJ7"/>
    <mergeCell ref="KAK7:KAR7"/>
    <mergeCell ref="KAS7:KAZ7"/>
    <mergeCell ref="KBA7:KBH7"/>
    <mergeCell ref="KBI7:KBP7"/>
    <mergeCell ref="JYO7:JYV7"/>
    <mergeCell ref="JYW7:JZD7"/>
    <mergeCell ref="JZE7:JZL7"/>
    <mergeCell ref="JZM7:JZT7"/>
    <mergeCell ref="JZU7:KAB7"/>
    <mergeCell ref="JXA7:JXH7"/>
    <mergeCell ref="JXI7:JXP7"/>
    <mergeCell ref="JXQ7:JXX7"/>
    <mergeCell ref="JXY7:JYF7"/>
    <mergeCell ref="JYG7:JYN7"/>
    <mergeCell ref="JVM7:JVT7"/>
    <mergeCell ref="JVU7:JWB7"/>
    <mergeCell ref="JWC7:JWJ7"/>
    <mergeCell ref="JWK7:JWR7"/>
    <mergeCell ref="JWS7:JWZ7"/>
    <mergeCell ref="JTY7:JUF7"/>
    <mergeCell ref="JUG7:JUN7"/>
    <mergeCell ref="JUO7:JUV7"/>
    <mergeCell ref="JUW7:JVD7"/>
    <mergeCell ref="JVE7:JVL7"/>
    <mergeCell ref="JSK7:JSR7"/>
    <mergeCell ref="JSS7:JSZ7"/>
    <mergeCell ref="JTA7:JTH7"/>
    <mergeCell ref="JTI7:JTP7"/>
    <mergeCell ref="JTQ7:JTX7"/>
    <mergeCell ref="JQW7:JRD7"/>
    <mergeCell ref="JRE7:JRL7"/>
    <mergeCell ref="JRM7:JRT7"/>
    <mergeCell ref="JRU7:JSB7"/>
    <mergeCell ref="JSC7:JSJ7"/>
    <mergeCell ref="JPI7:JPP7"/>
    <mergeCell ref="JPQ7:JPX7"/>
    <mergeCell ref="JPY7:JQF7"/>
    <mergeCell ref="JQG7:JQN7"/>
    <mergeCell ref="JQO7:JQV7"/>
    <mergeCell ref="JNU7:JOB7"/>
    <mergeCell ref="JOC7:JOJ7"/>
    <mergeCell ref="JOK7:JOR7"/>
    <mergeCell ref="JOS7:JOZ7"/>
    <mergeCell ref="JPA7:JPH7"/>
    <mergeCell ref="JMG7:JMN7"/>
    <mergeCell ref="JMO7:JMV7"/>
    <mergeCell ref="JMW7:JND7"/>
    <mergeCell ref="JNE7:JNL7"/>
    <mergeCell ref="JNM7:JNT7"/>
    <mergeCell ref="JKS7:JKZ7"/>
    <mergeCell ref="JLA7:JLH7"/>
    <mergeCell ref="JLI7:JLP7"/>
    <mergeCell ref="JLQ7:JLX7"/>
    <mergeCell ref="JLY7:JMF7"/>
    <mergeCell ref="JJE7:JJL7"/>
    <mergeCell ref="JJM7:JJT7"/>
    <mergeCell ref="JJU7:JKB7"/>
    <mergeCell ref="JKC7:JKJ7"/>
    <mergeCell ref="JKK7:JKR7"/>
    <mergeCell ref="JHQ7:JHX7"/>
    <mergeCell ref="JHY7:JIF7"/>
    <mergeCell ref="JIG7:JIN7"/>
    <mergeCell ref="JIO7:JIV7"/>
    <mergeCell ref="JIW7:JJD7"/>
    <mergeCell ref="JGC7:JGJ7"/>
    <mergeCell ref="JGK7:JGR7"/>
    <mergeCell ref="JGS7:JGZ7"/>
    <mergeCell ref="JHA7:JHH7"/>
    <mergeCell ref="JHI7:JHP7"/>
    <mergeCell ref="JEO7:JEV7"/>
    <mergeCell ref="JEW7:JFD7"/>
    <mergeCell ref="JFE7:JFL7"/>
    <mergeCell ref="JFM7:JFT7"/>
    <mergeCell ref="JFU7:JGB7"/>
    <mergeCell ref="JDA7:JDH7"/>
    <mergeCell ref="JDI7:JDP7"/>
    <mergeCell ref="JDQ7:JDX7"/>
    <mergeCell ref="JDY7:JEF7"/>
    <mergeCell ref="JEG7:JEN7"/>
    <mergeCell ref="JBM7:JBT7"/>
    <mergeCell ref="JBU7:JCB7"/>
    <mergeCell ref="JCC7:JCJ7"/>
    <mergeCell ref="JCK7:JCR7"/>
    <mergeCell ref="JCS7:JCZ7"/>
    <mergeCell ref="IZY7:JAF7"/>
    <mergeCell ref="JAG7:JAN7"/>
    <mergeCell ref="JAO7:JAV7"/>
    <mergeCell ref="JAW7:JBD7"/>
    <mergeCell ref="JBE7:JBL7"/>
    <mergeCell ref="IYK7:IYR7"/>
    <mergeCell ref="IYS7:IYZ7"/>
    <mergeCell ref="IZA7:IZH7"/>
    <mergeCell ref="IZI7:IZP7"/>
    <mergeCell ref="IZQ7:IZX7"/>
    <mergeCell ref="IWW7:IXD7"/>
    <mergeCell ref="IXE7:IXL7"/>
    <mergeCell ref="IXM7:IXT7"/>
    <mergeCell ref="IXU7:IYB7"/>
    <mergeCell ref="IYC7:IYJ7"/>
    <mergeCell ref="IVI7:IVP7"/>
    <mergeCell ref="IVQ7:IVX7"/>
    <mergeCell ref="IVY7:IWF7"/>
    <mergeCell ref="IWG7:IWN7"/>
    <mergeCell ref="IWO7:IWV7"/>
    <mergeCell ref="ITU7:IUB7"/>
    <mergeCell ref="IUC7:IUJ7"/>
    <mergeCell ref="IUK7:IUR7"/>
    <mergeCell ref="IUS7:IUZ7"/>
    <mergeCell ref="IVA7:IVH7"/>
    <mergeCell ref="ISG7:ISN7"/>
    <mergeCell ref="ISO7:ISV7"/>
    <mergeCell ref="ISW7:ITD7"/>
    <mergeCell ref="ITE7:ITL7"/>
    <mergeCell ref="ITM7:ITT7"/>
    <mergeCell ref="IQS7:IQZ7"/>
    <mergeCell ref="IRA7:IRH7"/>
    <mergeCell ref="IRI7:IRP7"/>
    <mergeCell ref="IRQ7:IRX7"/>
    <mergeCell ref="IRY7:ISF7"/>
    <mergeCell ref="IPE7:IPL7"/>
    <mergeCell ref="IPM7:IPT7"/>
    <mergeCell ref="IPU7:IQB7"/>
    <mergeCell ref="IQC7:IQJ7"/>
    <mergeCell ref="IQK7:IQR7"/>
    <mergeCell ref="INQ7:INX7"/>
    <mergeCell ref="INY7:IOF7"/>
    <mergeCell ref="IOG7:ION7"/>
    <mergeCell ref="IOO7:IOV7"/>
    <mergeCell ref="IOW7:IPD7"/>
    <mergeCell ref="IMC7:IMJ7"/>
    <mergeCell ref="IMK7:IMR7"/>
    <mergeCell ref="IMS7:IMZ7"/>
    <mergeCell ref="INA7:INH7"/>
    <mergeCell ref="INI7:INP7"/>
    <mergeCell ref="IKO7:IKV7"/>
    <mergeCell ref="IKW7:ILD7"/>
    <mergeCell ref="ILE7:ILL7"/>
    <mergeCell ref="ILM7:ILT7"/>
    <mergeCell ref="ILU7:IMB7"/>
    <mergeCell ref="IJA7:IJH7"/>
    <mergeCell ref="IJI7:IJP7"/>
    <mergeCell ref="IJQ7:IJX7"/>
    <mergeCell ref="IJY7:IKF7"/>
    <mergeCell ref="IKG7:IKN7"/>
    <mergeCell ref="IHM7:IHT7"/>
    <mergeCell ref="IHU7:IIB7"/>
    <mergeCell ref="IIC7:IIJ7"/>
    <mergeCell ref="IIK7:IIR7"/>
    <mergeCell ref="IIS7:IIZ7"/>
    <mergeCell ref="IFY7:IGF7"/>
    <mergeCell ref="IGG7:IGN7"/>
    <mergeCell ref="IGO7:IGV7"/>
    <mergeCell ref="IGW7:IHD7"/>
    <mergeCell ref="IHE7:IHL7"/>
    <mergeCell ref="IEK7:IER7"/>
    <mergeCell ref="IES7:IEZ7"/>
    <mergeCell ref="IFA7:IFH7"/>
    <mergeCell ref="IFI7:IFP7"/>
    <mergeCell ref="IFQ7:IFX7"/>
    <mergeCell ref="ICW7:IDD7"/>
    <mergeCell ref="IDE7:IDL7"/>
    <mergeCell ref="IDM7:IDT7"/>
    <mergeCell ref="IDU7:IEB7"/>
    <mergeCell ref="IEC7:IEJ7"/>
    <mergeCell ref="IBI7:IBP7"/>
    <mergeCell ref="IBQ7:IBX7"/>
    <mergeCell ref="IBY7:ICF7"/>
    <mergeCell ref="ICG7:ICN7"/>
    <mergeCell ref="ICO7:ICV7"/>
    <mergeCell ref="HZU7:IAB7"/>
    <mergeCell ref="IAC7:IAJ7"/>
    <mergeCell ref="IAK7:IAR7"/>
    <mergeCell ref="IAS7:IAZ7"/>
    <mergeCell ref="IBA7:IBH7"/>
    <mergeCell ref="HYG7:HYN7"/>
    <mergeCell ref="HYO7:HYV7"/>
    <mergeCell ref="HYW7:HZD7"/>
    <mergeCell ref="HZE7:HZL7"/>
    <mergeCell ref="HZM7:HZT7"/>
    <mergeCell ref="HWS7:HWZ7"/>
    <mergeCell ref="HXA7:HXH7"/>
    <mergeCell ref="HXI7:HXP7"/>
    <mergeCell ref="HXQ7:HXX7"/>
    <mergeCell ref="HXY7:HYF7"/>
    <mergeCell ref="HVE7:HVL7"/>
    <mergeCell ref="HVM7:HVT7"/>
    <mergeCell ref="HVU7:HWB7"/>
    <mergeCell ref="HWC7:HWJ7"/>
    <mergeCell ref="HWK7:HWR7"/>
    <mergeCell ref="HTQ7:HTX7"/>
    <mergeCell ref="HTY7:HUF7"/>
    <mergeCell ref="HUG7:HUN7"/>
    <mergeCell ref="HUO7:HUV7"/>
    <mergeCell ref="HUW7:HVD7"/>
    <mergeCell ref="HSC7:HSJ7"/>
    <mergeCell ref="HSK7:HSR7"/>
    <mergeCell ref="HSS7:HSZ7"/>
    <mergeCell ref="HTA7:HTH7"/>
    <mergeCell ref="HTI7:HTP7"/>
    <mergeCell ref="HQO7:HQV7"/>
    <mergeCell ref="HQW7:HRD7"/>
    <mergeCell ref="HRE7:HRL7"/>
    <mergeCell ref="HRM7:HRT7"/>
    <mergeCell ref="HRU7:HSB7"/>
    <mergeCell ref="HPA7:HPH7"/>
    <mergeCell ref="HPI7:HPP7"/>
    <mergeCell ref="HPQ7:HPX7"/>
    <mergeCell ref="HPY7:HQF7"/>
    <mergeCell ref="HQG7:HQN7"/>
    <mergeCell ref="HNM7:HNT7"/>
    <mergeCell ref="HNU7:HOB7"/>
    <mergeCell ref="HOC7:HOJ7"/>
    <mergeCell ref="HOK7:HOR7"/>
    <mergeCell ref="HOS7:HOZ7"/>
    <mergeCell ref="HLY7:HMF7"/>
    <mergeCell ref="HMG7:HMN7"/>
    <mergeCell ref="HMO7:HMV7"/>
    <mergeCell ref="HMW7:HND7"/>
    <mergeCell ref="HNE7:HNL7"/>
    <mergeCell ref="HKK7:HKR7"/>
    <mergeCell ref="HKS7:HKZ7"/>
    <mergeCell ref="HLA7:HLH7"/>
    <mergeCell ref="HLI7:HLP7"/>
    <mergeCell ref="HLQ7:HLX7"/>
    <mergeCell ref="HIW7:HJD7"/>
    <mergeCell ref="HJE7:HJL7"/>
    <mergeCell ref="HJM7:HJT7"/>
    <mergeCell ref="HJU7:HKB7"/>
    <mergeCell ref="HKC7:HKJ7"/>
    <mergeCell ref="HHI7:HHP7"/>
    <mergeCell ref="HHQ7:HHX7"/>
    <mergeCell ref="HHY7:HIF7"/>
    <mergeCell ref="HIG7:HIN7"/>
    <mergeCell ref="HIO7:HIV7"/>
    <mergeCell ref="HFU7:HGB7"/>
    <mergeCell ref="HGC7:HGJ7"/>
    <mergeCell ref="HGK7:HGR7"/>
    <mergeCell ref="HGS7:HGZ7"/>
    <mergeCell ref="HHA7:HHH7"/>
    <mergeCell ref="HEG7:HEN7"/>
    <mergeCell ref="HEO7:HEV7"/>
    <mergeCell ref="HEW7:HFD7"/>
    <mergeCell ref="HFE7:HFL7"/>
    <mergeCell ref="HFM7:HFT7"/>
    <mergeCell ref="HCS7:HCZ7"/>
    <mergeCell ref="HDA7:HDH7"/>
    <mergeCell ref="HDI7:HDP7"/>
    <mergeCell ref="HDQ7:HDX7"/>
    <mergeCell ref="HDY7:HEF7"/>
    <mergeCell ref="HBE7:HBL7"/>
    <mergeCell ref="HBM7:HBT7"/>
    <mergeCell ref="HBU7:HCB7"/>
    <mergeCell ref="HCC7:HCJ7"/>
    <mergeCell ref="HCK7:HCR7"/>
    <mergeCell ref="GZQ7:GZX7"/>
    <mergeCell ref="GZY7:HAF7"/>
    <mergeCell ref="HAG7:HAN7"/>
    <mergeCell ref="HAO7:HAV7"/>
    <mergeCell ref="HAW7:HBD7"/>
    <mergeCell ref="GYC7:GYJ7"/>
    <mergeCell ref="GYK7:GYR7"/>
    <mergeCell ref="GYS7:GYZ7"/>
    <mergeCell ref="GZA7:GZH7"/>
    <mergeCell ref="GZI7:GZP7"/>
    <mergeCell ref="GWO7:GWV7"/>
    <mergeCell ref="GWW7:GXD7"/>
    <mergeCell ref="GXE7:GXL7"/>
    <mergeCell ref="GXM7:GXT7"/>
    <mergeCell ref="GXU7:GYB7"/>
    <mergeCell ref="GVA7:GVH7"/>
    <mergeCell ref="GVI7:GVP7"/>
    <mergeCell ref="GVQ7:GVX7"/>
    <mergeCell ref="GVY7:GWF7"/>
    <mergeCell ref="GWG7:GWN7"/>
    <mergeCell ref="GTM7:GTT7"/>
    <mergeCell ref="GTU7:GUB7"/>
    <mergeCell ref="GUC7:GUJ7"/>
    <mergeCell ref="GUK7:GUR7"/>
    <mergeCell ref="GUS7:GUZ7"/>
    <mergeCell ref="GRY7:GSF7"/>
    <mergeCell ref="GSG7:GSN7"/>
    <mergeCell ref="GSO7:GSV7"/>
    <mergeCell ref="GSW7:GTD7"/>
    <mergeCell ref="GTE7:GTL7"/>
    <mergeCell ref="GQK7:GQR7"/>
    <mergeCell ref="GQS7:GQZ7"/>
    <mergeCell ref="GRA7:GRH7"/>
    <mergeCell ref="GRI7:GRP7"/>
    <mergeCell ref="GRQ7:GRX7"/>
    <mergeCell ref="GOW7:GPD7"/>
    <mergeCell ref="GPE7:GPL7"/>
    <mergeCell ref="GPM7:GPT7"/>
    <mergeCell ref="GPU7:GQB7"/>
    <mergeCell ref="GQC7:GQJ7"/>
    <mergeCell ref="GNI7:GNP7"/>
    <mergeCell ref="GNQ7:GNX7"/>
    <mergeCell ref="GNY7:GOF7"/>
    <mergeCell ref="GOG7:GON7"/>
    <mergeCell ref="GOO7:GOV7"/>
    <mergeCell ref="GLU7:GMB7"/>
    <mergeCell ref="GMC7:GMJ7"/>
    <mergeCell ref="GMK7:GMR7"/>
    <mergeCell ref="GMS7:GMZ7"/>
    <mergeCell ref="GNA7:GNH7"/>
    <mergeCell ref="GKG7:GKN7"/>
    <mergeCell ref="GKO7:GKV7"/>
    <mergeCell ref="GKW7:GLD7"/>
    <mergeCell ref="GLE7:GLL7"/>
    <mergeCell ref="GLM7:GLT7"/>
    <mergeCell ref="GIS7:GIZ7"/>
    <mergeCell ref="GJA7:GJH7"/>
    <mergeCell ref="GJI7:GJP7"/>
    <mergeCell ref="GJQ7:GJX7"/>
    <mergeCell ref="GJY7:GKF7"/>
    <mergeCell ref="GHE7:GHL7"/>
    <mergeCell ref="GHM7:GHT7"/>
    <mergeCell ref="GHU7:GIB7"/>
    <mergeCell ref="GIC7:GIJ7"/>
    <mergeCell ref="GIK7:GIR7"/>
    <mergeCell ref="GFQ7:GFX7"/>
    <mergeCell ref="GFY7:GGF7"/>
    <mergeCell ref="GGG7:GGN7"/>
    <mergeCell ref="GGO7:GGV7"/>
    <mergeCell ref="GGW7:GHD7"/>
    <mergeCell ref="GEC7:GEJ7"/>
    <mergeCell ref="GEK7:GER7"/>
    <mergeCell ref="GES7:GEZ7"/>
    <mergeCell ref="GFA7:GFH7"/>
    <mergeCell ref="GFI7:GFP7"/>
    <mergeCell ref="GCO7:GCV7"/>
    <mergeCell ref="GCW7:GDD7"/>
    <mergeCell ref="GDE7:GDL7"/>
    <mergeCell ref="GDM7:GDT7"/>
    <mergeCell ref="GDU7:GEB7"/>
    <mergeCell ref="GBA7:GBH7"/>
    <mergeCell ref="GBI7:GBP7"/>
    <mergeCell ref="GBQ7:GBX7"/>
    <mergeCell ref="GBY7:GCF7"/>
    <mergeCell ref="GCG7:GCN7"/>
    <mergeCell ref="FZM7:FZT7"/>
    <mergeCell ref="FZU7:GAB7"/>
    <mergeCell ref="GAC7:GAJ7"/>
    <mergeCell ref="GAK7:GAR7"/>
    <mergeCell ref="GAS7:GAZ7"/>
    <mergeCell ref="FXY7:FYF7"/>
    <mergeCell ref="FYG7:FYN7"/>
    <mergeCell ref="FYO7:FYV7"/>
    <mergeCell ref="FYW7:FZD7"/>
    <mergeCell ref="FZE7:FZL7"/>
    <mergeCell ref="FWK7:FWR7"/>
    <mergeCell ref="FWS7:FWZ7"/>
    <mergeCell ref="FXA7:FXH7"/>
    <mergeCell ref="FXI7:FXP7"/>
    <mergeCell ref="FXQ7:FXX7"/>
    <mergeCell ref="FUW7:FVD7"/>
    <mergeCell ref="FVE7:FVL7"/>
    <mergeCell ref="FVM7:FVT7"/>
    <mergeCell ref="FVU7:FWB7"/>
    <mergeCell ref="FWC7:FWJ7"/>
    <mergeCell ref="FTI7:FTP7"/>
    <mergeCell ref="FTQ7:FTX7"/>
    <mergeCell ref="FTY7:FUF7"/>
    <mergeCell ref="FUG7:FUN7"/>
    <mergeCell ref="FUO7:FUV7"/>
    <mergeCell ref="FRU7:FSB7"/>
    <mergeCell ref="FSC7:FSJ7"/>
    <mergeCell ref="FSK7:FSR7"/>
    <mergeCell ref="FSS7:FSZ7"/>
    <mergeCell ref="FTA7:FTH7"/>
    <mergeCell ref="FQG7:FQN7"/>
    <mergeCell ref="FQO7:FQV7"/>
    <mergeCell ref="FQW7:FRD7"/>
    <mergeCell ref="FRE7:FRL7"/>
    <mergeCell ref="FRM7:FRT7"/>
    <mergeCell ref="FOS7:FOZ7"/>
    <mergeCell ref="FPA7:FPH7"/>
    <mergeCell ref="FPI7:FPP7"/>
    <mergeCell ref="FPQ7:FPX7"/>
    <mergeCell ref="FPY7:FQF7"/>
    <mergeCell ref="FNE7:FNL7"/>
    <mergeCell ref="FNM7:FNT7"/>
    <mergeCell ref="FNU7:FOB7"/>
    <mergeCell ref="FOC7:FOJ7"/>
    <mergeCell ref="FOK7:FOR7"/>
    <mergeCell ref="FLQ7:FLX7"/>
    <mergeCell ref="FLY7:FMF7"/>
    <mergeCell ref="FMG7:FMN7"/>
    <mergeCell ref="FMO7:FMV7"/>
    <mergeCell ref="FMW7:FND7"/>
    <mergeCell ref="FKC7:FKJ7"/>
    <mergeCell ref="FKK7:FKR7"/>
    <mergeCell ref="FKS7:FKZ7"/>
    <mergeCell ref="FLA7:FLH7"/>
    <mergeCell ref="FLI7:FLP7"/>
    <mergeCell ref="FIO7:FIV7"/>
    <mergeCell ref="FIW7:FJD7"/>
    <mergeCell ref="FJE7:FJL7"/>
    <mergeCell ref="FJM7:FJT7"/>
    <mergeCell ref="FJU7:FKB7"/>
    <mergeCell ref="FHA7:FHH7"/>
    <mergeCell ref="FHI7:FHP7"/>
    <mergeCell ref="FHQ7:FHX7"/>
    <mergeCell ref="FHY7:FIF7"/>
    <mergeCell ref="FIG7:FIN7"/>
    <mergeCell ref="FFM7:FFT7"/>
    <mergeCell ref="FFU7:FGB7"/>
    <mergeCell ref="FGC7:FGJ7"/>
    <mergeCell ref="FGK7:FGR7"/>
    <mergeCell ref="FGS7:FGZ7"/>
    <mergeCell ref="FDY7:FEF7"/>
    <mergeCell ref="FEG7:FEN7"/>
    <mergeCell ref="FEO7:FEV7"/>
    <mergeCell ref="FEW7:FFD7"/>
    <mergeCell ref="FFE7:FFL7"/>
    <mergeCell ref="FCK7:FCR7"/>
    <mergeCell ref="FCS7:FCZ7"/>
    <mergeCell ref="FDA7:FDH7"/>
    <mergeCell ref="FDI7:FDP7"/>
    <mergeCell ref="FDQ7:FDX7"/>
    <mergeCell ref="FAW7:FBD7"/>
    <mergeCell ref="FBE7:FBL7"/>
    <mergeCell ref="FBM7:FBT7"/>
    <mergeCell ref="FBU7:FCB7"/>
    <mergeCell ref="FCC7:FCJ7"/>
    <mergeCell ref="EZI7:EZP7"/>
    <mergeCell ref="EZQ7:EZX7"/>
    <mergeCell ref="EZY7:FAF7"/>
    <mergeCell ref="FAG7:FAN7"/>
    <mergeCell ref="FAO7:FAV7"/>
    <mergeCell ref="EXU7:EYB7"/>
    <mergeCell ref="EYC7:EYJ7"/>
    <mergeCell ref="EYK7:EYR7"/>
    <mergeCell ref="EYS7:EYZ7"/>
    <mergeCell ref="EZA7:EZH7"/>
    <mergeCell ref="EWG7:EWN7"/>
    <mergeCell ref="EWO7:EWV7"/>
    <mergeCell ref="EWW7:EXD7"/>
    <mergeCell ref="EXE7:EXL7"/>
    <mergeCell ref="EXM7:EXT7"/>
    <mergeCell ref="EUS7:EUZ7"/>
    <mergeCell ref="EVA7:EVH7"/>
    <mergeCell ref="EVI7:EVP7"/>
    <mergeCell ref="EVQ7:EVX7"/>
    <mergeCell ref="EVY7:EWF7"/>
    <mergeCell ref="ETE7:ETL7"/>
    <mergeCell ref="ETM7:ETT7"/>
    <mergeCell ref="ETU7:EUB7"/>
    <mergeCell ref="EUC7:EUJ7"/>
    <mergeCell ref="EUK7:EUR7"/>
    <mergeCell ref="ERQ7:ERX7"/>
    <mergeCell ref="ERY7:ESF7"/>
    <mergeCell ref="ESG7:ESN7"/>
    <mergeCell ref="ESO7:ESV7"/>
    <mergeCell ref="ESW7:ETD7"/>
    <mergeCell ref="EQC7:EQJ7"/>
    <mergeCell ref="EQK7:EQR7"/>
    <mergeCell ref="EQS7:EQZ7"/>
    <mergeCell ref="ERA7:ERH7"/>
    <mergeCell ref="ERI7:ERP7"/>
    <mergeCell ref="EOO7:EOV7"/>
    <mergeCell ref="EOW7:EPD7"/>
    <mergeCell ref="EPE7:EPL7"/>
    <mergeCell ref="EPM7:EPT7"/>
    <mergeCell ref="EPU7:EQB7"/>
    <mergeCell ref="ENA7:ENH7"/>
    <mergeCell ref="ENI7:ENP7"/>
    <mergeCell ref="ENQ7:ENX7"/>
    <mergeCell ref="ENY7:EOF7"/>
    <mergeCell ref="EOG7:EON7"/>
    <mergeCell ref="ELM7:ELT7"/>
    <mergeCell ref="ELU7:EMB7"/>
    <mergeCell ref="EMC7:EMJ7"/>
    <mergeCell ref="EMK7:EMR7"/>
    <mergeCell ref="EMS7:EMZ7"/>
    <mergeCell ref="EJY7:EKF7"/>
    <mergeCell ref="EKG7:EKN7"/>
    <mergeCell ref="EKO7:EKV7"/>
    <mergeCell ref="EKW7:ELD7"/>
    <mergeCell ref="ELE7:ELL7"/>
    <mergeCell ref="EIK7:EIR7"/>
    <mergeCell ref="EIS7:EIZ7"/>
    <mergeCell ref="EJA7:EJH7"/>
    <mergeCell ref="EJI7:EJP7"/>
    <mergeCell ref="EJQ7:EJX7"/>
    <mergeCell ref="EGW7:EHD7"/>
    <mergeCell ref="EHE7:EHL7"/>
    <mergeCell ref="EHM7:EHT7"/>
    <mergeCell ref="EHU7:EIB7"/>
    <mergeCell ref="EIC7:EIJ7"/>
    <mergeCell ref="EFI7:EFP7"/>
    <mergeCell ref="EFQ7:EFX7"/>
    <mergeCell ref="EFY7:EGF7"/>
    <mergeCell ref="EGG7:EGN7"/>
    <mergeCell ref="EGO7:EGV7"/>
    <mergeCell ref="EDU7:EEB7"/>
    <mergeCell ref="EEC7:EEJ7"/>
    <mergeCell ref="EEK7:EER7"/>
    <mergeCell ref="EES7:EEZ7"/>
    <mergeCell ref="EFA7:EFH7"/>
    <mergeCell ref="ECG7:ECN7"/>
    <mergeCell ref="ECO7:ECV7"/>
    <mergeCell ref="ECW7:EDD7"/>
    <mergeCell ref="EDE7:EDL7"/>
    <mergeCell ref="EDM7:EDT7"/>
    <mergeCell ref="EAS7:EAZ7"/>
    <mergeCell ref="EBA7:EBH7"/>
    <mergeCell ref="EBI7:EBP7"/>
    <mergeCell ref="EBQ7:EBX7"/>
    <mergeCell ref="EBY7:ECF7"/>
    <mergeCell ref="DZE7:DZL7"/>
    <mergeCell ref="DZM7:DZT7"/>
    <mergeCell ref="DZU7:EAB7"/>
    <mergeCell ref="EAC7:EAJ7"/>
    <mergeCell ref="EAK7:EAR7"/>
    <mergeCell ref="DXQ7:DXX7"/>
    <mergeCell ref="DXY7:DYF7"/>
    <mergeCell ref="DYG7:DYN7"/>
    <mergeCell ref="DYO7:DYV7"/>
    <mergeCell ref="DYW7:DZD7"/>
    <mergeCell ref="DWC7:DWJ7"/>
    <mergeCell ref="DWK7:DWR7"/>
    <mergeCell ref="DWS7:DWZ7"/>
    <mergeCell ref="DXA7:DXH7"/>
    <mergeCell ref="DXI7:DXP7"/>
    <mergeCell ref="DUO7:DUV7"/>
    <mergeCell ref="DUW7:DVD7"/>
    <mergeCell ref="DVE7:DVL7"/>
    <mergeCell ref="DVM7:DVT7"/>
    <mergeCell ref="DVU7:DWB7"/>
    <mergeCell ref="DTA7:DTH7"/>
    <mergeCell ref="DTI7:DTP7"/>
    <mergeCell ref="DTQ7:DTX7"/>
    <mergeCell ref="DTY7:DUF7"/>
    <mergeCell ref="DUG7:DUN7"/>
    <mergeCell ref="DRM7:DRT7"/>
    <mergeCell ref="DRU7:DSB7"/>
    <mergeCell ref="DSC7:DSJ7"/>
    <mergeCell ref="DSK7:DSR7"/>
    <mergeCell ref="DSS7:DSZ7"/>
    <mergeCell ref="DPY7:DQF7"/>
    <mergeCell ref="DQG7:DQN7"/>
    <mergeCell ref="DQO7:DQV7"/>
    <mergeCell ref="DQW7:DRD7"/>
    <mergeCell ref="DRE7:DRL7"/>
    <mergeCell ref="DOK7:DOR7"/>
    <mergeCell ref="DOS7:DOZ7"/>
    <mergeCell ref="DPA7:DPH7"/>
    <mergeCell ref="DPI7:DPP7"/>
    <mergeCell ref="DPQ7:DPX7"/>
    <mergeCell ref="DMW7:DND7"/>
    <mergeCell ref="DNE7:DNL7"/>
    <mergeCell ref="DNM7:DNT7"/>
    <mergeCell ref="DNU7:DOB7"/>
    <mergeCell ref="DOC7:DOJ7"/>
    <mergeCell ref="DLI7:DLP7"/>
    <mergeCell ref="DLQ7:DLX7"/>
    <mergeCell ref="DLY7:DMF7"/>
    <mergeCell ref="DMG7:DMN7"/>
    <mergeCell ref="DMO7:DMV7"/>
    <mergeCell ref="DJU7:DKB7"/>
    <mergeCell ref="DKC7:DKJ7"/>
    <mergeCell ref="DKK7:DKR7"/>
    <mergeCell ref="DKS7:DKZ7"/>
    <mergeCell ref="DLA7:DLH7"/>
    <mergeCell ref="DIG7:DIN7"/>
    <mergeCell ref="DIO7:DIV7"/>
    <mergeCell ref="DIW7:DJD7"/>
    <mergeCell ref="DJE7:DJL7"/>
    <mergeCell ref="DJM7:DJT7"/>
    <mergeCell ref="DGS7:DGZ7"/>
    <mergeCell ref="DHA7:DHH7"/>
    <mergeCell ref="DHI7:DHP7"/>
    <mergeCell ref="DHQ7:DHX7"/>
    <mergeCell ref="DHY7:DIF7"/>
    <mergeCell ref="DFE7:DFL7"/>
    <mergeCell ref="DFM7:DFT7"/>
    <mergeCell ref="DFU7:DGB7"/>
    <mergeCell ref="DGC7:DGJ7"/>
    <mergeCell ref="DGK7:DGR7"/>
    <mergeCell ref="DDQ7:DDX7"/>
    <mergeCell ref="DDY7:DEF7"/>
    <mergeCell ref="DEG7:DEN7"/>
    <mergeCell ref="DEO7:DEV7"/>
    <mergeCell ref="DEW7:DFD7"/>
    <mergeCell ref="DCC7:DCJ7"/>
    <mergeCell ref="DCK7:DCR7"/>
    <mergeCell ref="DCS7:DCZ7"/>
    <mergeCell ref="DDA7:DDH7"/>
    <mergeCell ref="DDI7:DDP7"/>
    <mergeCell ref="DAO7:DAV7"/>
    <mergeCell ref="DAW7:DBD7"/>
    <mergeCell ref="DBE7:DBL7"/>
    <mergeCell ref="DBM7:DBT7"/>
    <mergeCell ref="DBU7:DCB7"/>
    <mergeCell ref="CZA7:CZH7"/>
    <mergeCell ref="CZI7:CZP7"/>
    <mergeCell ref="CZQ7:CZX7"/>
    <mergeCell ref="CZY7:DAF7"/>
    <mergeCell ref="DAG7:DAN7"/>
    <mergeCell ref="CXM7:CXT7"/>
    <mergeCell ref="CXU7:CYB7"/>
    <mergeCell ref="CYC7:CYJ7"/>
    <mergeCell ref="CYK7:CYR7"/>
    <mergeCell ref="CYS7:CYZ7"/>
    <mergeCell ref="CVY7:CWF7"/>
    <mergeCell ref="CWG7:CWN7"/>
    <mergeCell ref="CWO7:CWV7"/>
    <mergeCell ref="CWW7:CXD7"/>
    <mergeCell ref="CXE7:CXL7"/>
    <mergeCell ref="CUK7:CUR7"/>
    <mergeCell ref="CUS7:CUZ7"/>
    <mergeCell ref="CVA7:CVH7"/>
    <mergeCell ref="CVI7:CVP7"/>
    <mergeCell ref="CVQ7:CVX7"/>
    <mergeCell ref="CSW7:CTD7"/>
    <mergeCell ref="CTE7:CTL7"/>
    <mergeCell ref="CTM7:CTT7"/>
    <mergeCell ref="CTU7:CUB7"/>
    <mergeCell ref="CUC7:CUJ7"/>
    <mergeCell ref="CRI7:CRP7"/>
    <mergeCell ref="CRQ7:CRX7"/>
    <mergeCell ref="CRY7:CSF7"/>
    <mergeCell ref="CSG7:CSN7"/>
    <mergeCell ref="CSO7:CSV7"/>
    <mergeCell ref="CPU7:CQB7"/>
    <mergeCell ref="CQC7:CQJ7"/>
    <mergeCell ref="CQK7:CQR7"/>
    <mergeCell ref="CQS7:CQZ7"/>
    <mergeCell ref="CRA7:CRH7"/>
    <mergeCell ref="COG7:CON7"/>
    <mergeCell ref="COO7:COV7"/>
    <mergeCell ref="COW7:CPD7"/>
    <mergeCell ref="CPE7:CPL7"/>
    <mergeCell ref="CPM7:CPT7"/>
    <mergeCell ref="CMS7:CMZ7"/>
    <mergeCell ref="CNA7:CNH7"/>
    <mergeCell ref="CNI7:CNP7"/>
    <mergeCell ref="CNQ7:CNX7"/>
    <mergeCell ref="CNY7:COF7"/>
    <mergeCell ref="CLE7:CLL7"/>
    <mergeCell ref="CLM7:CLT7"/>
    <mergeCell ref="CLU7:CMB7"/>
    <mergeCell ref="CMC7:CMJ7"/>
    <mergeCell ref="CMK7:CMR7"/>
    <mergeCell ref="CJQ7:CJX7"/>
    <mergeCell ref="CJY7:CKF7"/>
    <mergeCell ref="CKG7:CKN7"/>
    <mergeCell ref="CKO7:CKV7"/>
    <mergeCell ref="CKW7:CLD7"/>
    <mergeCell ref="CIC7:CIJ7"/>
    <mergeCell ref="CIK7:CIR7"/>
    <mergeCell ref="CIS7:CIZ7"/>
    <mergeCell ref="CJA7:CJH7"/>
    <mergeCell ref="CJI7:CJP7"/>
    <mergeCell ref="CGO7:CGV7"/>
    <mergeCell ref="CGW7:CHD7"/>
    <mergeCell ref="CHE7:CHL7"/>
    <mergeCell ref="CHM7:CHT7"/>
    <mergeCell ref="CHU7:CIB7"/>
    <mergeCell ref="CFA7:CFH7"/>
    <mergeCell ref="CFI7:CFP7"/>
    <mergeCell ref="CFQ7:CFX7"/>
    <mergeCell ref="CFY7:CGF7"/>
    <mergeCell ref="CGG7:CGN7"/>
    <mergeCell ref="CDM7:CDT7"/>
    <mergeCell ref="CDU7:CEB7"/>
    <mergeCell ref="CEC7:CEJ7"/>
    <mergeCell ref="CEK7:CER7"/>
    <mergeCell ref="CES7:CEZ7"/>
    <mergeCell ref="CBY7:CCF7"/>
    <mergeCell ref="CCG7:CCN7"/>
    <mergeCell ref="CCO7:CCV7"/>
    <mergeCell ref="CCW7:CDD7"/>
    <mergeCell ref="CDE7:CDL7"/>
    <mergeCell ref="CAK7:CAR7"/>
    <mergeCell ref="CAS7:CAZ7"/>
    <mergeCell ref="CBA7:CBH7"/>
    <mergeCell ref="CBI7:CBP7"/>
    <mergeCell ref="CBQ7:CBX7"/>
    <mergeCell ref="BYW7:BZD7"/>
    <mergeCell ref="BZE7:BZL7"/>
    <mergeCell ref="BZM7:BZT7"/>
    <mergeCell ref="BZU7:CAB7"/>
    <mergeCell ref="CAC7:CAJ7"/>
    <mergeCell ref="BXI7:BXP7"/>
    <mergeCell ref="BXQ7:BXX7"/>
    <mergeCell ref="BXY7:BYF7"/>
    <mergeCell ref="BYG7:BYN7"/>
    <mergeCell ref="BYO7:BYV7"/>
    <mergeCell ref="BVU7:BWB7"/>
    <mergeCell ref="BWC7:BWJ7"/>
    <mergeCell ref="BWK7:BWR7"/>
    <mergeCell ref="BWS7:BWZ7"/>
    <mergeCell ref="BXA7:BXH7"/>
    <mergeCell ref="BUG7:BUN7"/>
    <mergeCell ref="BUO7:BUV7"/>
    <mergeCell ref="BUW7:BVD7"/>
    <mergeCell ref="BVE7:BVL7"/>
    <mergeCell ref="BVM7:BVT7"/>
    <mergeCell ref="BSS7:BSZ7"/>
    <mergeCell ref="BTA7:BTH7"/>
    <mergeCell ref="BTI7:BTP7"/>
    <mergeCell ref="BTQ7:BTX7"/>
    <mergeCell ref="BTY7:BUF7"/>
    <mergeCell ref="BRE7:BRL7"/>
    <mergeCell ref="BRM7:BRT7"/>
    <mergeCell ref="BRU7:BSB7"/>
    <mergeCell ref="BSC7:BSJ7"/>
    <mergeCell ref="BSK7:BSR7"/>
    <mergeCell ref="BPQ7:BPX7"/>
    <mergeCell ref="BPY7:BQF7"/>
    <mergeCell ref="BQG7:BQN7"/>
    <mergeCell ref="BQO7:BQV7"/>
    <mergeCell ref="BQW7:BRD7"/>
    <mergeCell ref="BOC7:BOJ7"/>
    <mergeCell ref="BOK7:BOR7"/>
    <mergeCell ref="BOS7:BOZ7"/>
    <mergeCell ref="BPA7:BPH7"/>
    <mergeCell ref="BPI7:BPP7"/>
    <mergeCell ref="BMO7:BMV7"/>
    <mergeCell ref="BMW7:BND7"/>
    <mergeCell ref="BNE7:BNL7"/>
    <mergeCell ref="BNM7:BNT7"/>
    <mergeCell ref="BNU7:BOB7"/>
    <mergeCell ref="BLA7:BLH7"/>
    <mergeCell ref="BLI7:BLP7"/>
    <mergeCell ref="BLQ7:BLX7"/>
    <mergeCell ref="BLY7:BMF7"/>
    <mergeCell ref="BMG7:BMN7"/>
    <mergeCell ref="BJM7:BJT7"/>
    <mergeCell ref="BJU7:BKB7"/>
    <mergeCell ref="BKC7:BKJ7"/>
    <mergeCell ref="BKK7:BKR7"/>
    <mergeCell ref="BKS7:BKZ7"/>
    <mergeCell ref="BHY7:BIF7"/>
    <mergeCell ref="BIG7:BIN7"/>
    <mergeCell ref="BIO7:BIV7"/>
    <mergeCell ref="BIW7:BJD7"/>
    <mergeCell ref="BJE7:BJL7"/>
    <mergeCell ref="BGK7:BGR7"/>
    <mergeCell ref="BGS7:BGZ7"/>
    <mergeCell ref="BHA7:BHH7"/>
    <mergeCell ref="BHI7:BHP7"/>
    <mergeCell ref="BHQ7:BHX7"/>
    <mergeCell ref="BEW7:BFD7"/>
    <mergeCell ref="BFE7:BFL7"/>
    <mergeCell ref="BFM7:BFT7"/>
    <mergeCell ref="BFU7:BGB7"/>
    <mergeCell ref="BGC7:BGJ7"/>
    <mergeCell ref="BDI7:BDP7"/>
    <mergeCell ref="BDQ7:BDX7"/>
    <mergeCell ref="BDY7:BEF7"/>
    <mergeCell ref="BEG7:BEN7"/>
    <mergeCell ref="BEO7:BEV7"/>
    <mergeCell ref="BBU7:BCB7"/>
    <mergeCell ref="BCC7:BCJ7"/>
    <mergeCell ref="BCK7:BCR7"/>
    <mergeCell ref="BCS7:BCZ7"/>
    <mergeCell ref="BDA7:BDH7"/>
    <mergeCell ref="BAG7:BAN7"/>
    <mergeCell ref="BAO7:BAV7"/>
    <mergeCell ref="BAW7:BBD7"/>
    <mergeCell ref="BBE7:BBL7"/>
    <mergeCell ref="BBM7:BBT7"/>
    <mergeCell ref="AYS7:AYZ7"/>
    <mergeCell ref="AZA7:AZH7"/>
    <mergeCell ref="AZI7:AZP7"/>
    <mergeCell ref="AZQ7:AZX7"/>
    <mergeCell ref="AZY7:BAF7"/>
    <mergeCell ref="AXE7:AXL7"/>
    <mergeCell ref="AXM7:AXT7"/>
    <mergeCell ref="AXU7:AYB7"/>
    <mergeCell ref="AYC7:AYJ7"/>
    <mergeCell ref="AYK7:AYR7"/>
    <mergeCell ref="AVQ7:AVX7"/>
    <mergeCell ref="AVY7:AWF7"/>
    <mergeCell ref="AWG7:AWN7"/>
    <mergeCell ref="AWO7:AWV7"/>
    <mergeCell ref="AWW7:AXD7"/>
    <mergeCell ref="AUC7:AUJ7"/>
    <mergeCell ref="AUK7:AUR7"/>
    <mergeCell ref="AUS7:AUZ7"/>
    <mergeCell ref="AVA7:AVH7"/>
    <mergeCell ref="AVI7:AVP7"/>
    <mergeCell ref="ASO7:ASV7"/>
    <mergeCell ref="ASW7:ATD7"/>
    <mergeCell ref="ATE7:ATL7"/>
    <mergeCell ref="ATM7:ATT7"/>
    <mergeCell ref="ATU7:AUB7"/>
    <mergeCell ref="ARA7:ARH7"/>
    <mergeCell ref="ARI7:ARP7"/>
    <mergeCell ref="ARQ7:ARX7"/>
    <mergeCell ref="ARY7:ASF7"/>
    <mergeCell ref="ASG7:ASN7"/>
    <mergeCell ref="APM7:APT7"/>
    <mergeCell ref="APU7:AQB7"/>
    <mergeCell ref="AQC7:AQJ7"/>
    <mergeCell ref="AQK7:AQR7"/>
    <mergeCell ref="AQS7:AQZ7"/>
    <mergeCell ref="ANY7:AOF7"/>
    <mergeCell ref="AOG7:AON7"/>
    <mergeCell ref="AOO7:AOV7"/>
    <mergeCell ref="AOW7:APD7"/>
    <mergeCell ref="APE7:APL7"/>
    <mergeCell ref="AMK7:AMR7"/>
    <mergeCell ref="AMS7:AMZ7"/>
    <mergeCell ref="ANA7:ANH7"/>
    <mergeCell ref="ANI7:ANP7"/>
    <mergeCell ref="ANQ7:ANX7"/>
    <mergeCell ref="AKW7:ALD7"/>
    <mergeCell ref="ALE7:ALL7"/>
    <mergeCell ref="ALM7:ALT7"/>
    <mergeCell ref="ALU7:AMB7"/>
    <mergeCell ref="AMC7:AMJ7"/>
    <mergeCell ref="AJI7:AJP7"/>
    <mergeCell ref="AJQ7:AJX7"/>
    <mergeCell ref="AJY7:AKF7"/>
    <mergeCell ref="AKG7:AKN7"/>
    <mergeCell ref="AKO7:AKV7"/>
    <mergeCell ref="AHU7:AIB7"/>
    <mergeCell ref="AIC7:AIJ7"/>
    <mergeCell ref="AIK7:AIR7"/>
    <mergeCell ref="AIS7:AIZ7"/>
    <mergeCell ref="AJA7:AJH7"/>
    <mergeCell ref="AGG7:AGN7"/>
    <mergeCell ref="AGO7:AGV7"/>
    <mergeCell ref="AGW7:AHD7"/>
    <mergeCell ref="AHE7:AHL7"/>
    <mergeCell ref="AHM7:AHT7"/>
    <mergeCell ref="AES7:AEZ7"/>
    <mergeCell ref="AFA7:AFH7"/>
    <mergeCell ref="AFI7:AFP7"/>
    <mergeCell ref="AFQ7:AFX7"/>
    <mergeCell ref="AFY7:AGF7"/>
    <mergeCell ref="ADE7:ADL7"/>
    <mergeCell ref="ADM7:ADT7"/>
    <mergeCell ref="ADU7:AEB7"/>
    <mergeCell ref="AEC7:AEJ7"/>
    <mergeCell ref="AEK7:AER7"/>
    <mergeCell ref="ABQ7:ABX7"/>
    <mergeCell ref="ABY7:ACF7"/>
    <mergeCell ref="ACG7:ACN7"/>
    <mergeCell ref="ACO7:ACV7"/>
    <mergeCell ref="ACW7:ADD7"/>
    <mergeCell ref="AAC7:AAJ7"/>
    <mergeCell ref="AAK7:AAR7"/>
    <mergeCell ref="AAS7:AAZ7"/>
    <mergeCell ref="ABA7:ABH7"/>
    <mergeCell ref="ABI7:ABP7"/>
    <mergeCell ref="YO7:YV7"/>
    <mergeCell ref="YW7:ZD7"/>
    <mergeCell ref="ZE7:ZL7"/>
    <mergeCell ref="ZM7:ZT7"/>
    <mergeCell ref="ZU7:AAB7"/>
    <mergeCell ref="XA7:XH7"/>
    <mergeCell ref="XI7:XP7"/>
    <mergeCell ref="XQ7:XX7"/>
    <mergeCell ref="XY7:YF7"/>
    <mergeCell ref="YG7:YN7"/>
    <mergeCell ref="VM7:VT7"/>
    <mergeCell ref="VU7:WB7"/>
    <mergeCell ref="WC7:WJ7"/>
    <mergeCell ref="WK7:WR7"/>
    <mergeCell ref="WS7:WZ7"/>
    <mergeCell ref="TY7:UF7"/>
    <mergeCell ref="UG7:UN7"/>
    <mergeCell ref="UO7:UV7"/>
    <mergeCell ref="UW7:VD7"/>
    <mergeCell ref="VE7:VL7"/>
    <mergeCell ref="SK7:SR7"/>
    <mergeCell ref="SS7:SZ7"/>
    <mergeCell ref="TA7:TH7"/>
    <mergeCell ref="TI7:TP7"/>
    <mergeCell ref="TQ7:TX7"/>
    <mergeCell ref="QW7:RD7"/>
    <mergeCell ref="RE7:RL7"/>
    <mergeCell ref="RM7:RT7"/>
    <mergeCell ref="RU7:SB7"/>
    <mergeCell ref="SC7:SJ7"/>
    <mergeCell ref="PI7:PP7"/>
    <mergeCell ref="PQ7:PX7"/>
    <mergeCell ref="PY7:QF7"/>
    <mergeCell ref="QG7:QN7"/>
    <mergeCell ref="QO7:QV7"/>
    <mergeCell ref="NU7:OB7"/>
    <mergeCell ref="OC7:OJ7"/>
    <mergeCell ref="OK7:OR7"/>
    <mergeCell ref="OS7:OZ7"/>
    <mergeCell ref="PA7:PH7"/>
    <mergeCell ref="MG7:MN7"/>
    <mergeCell ref="MO7:MV7"/>
    <mergeCell ref="MW7:ND7"/>
    <mergeCell ref="NE7:NL7"/>
    <mergeCell ref="NM7:NT7"/>
    <mergeCell ref="KS7:KZ7"/>
    <mergeCell ref="LA7:LH7"/>
    <mergeCell ref="LI7:LP7"/>
    <mergeCell ref="LQ7:LX7"/>
    <mergeCell ref="LY7:MF7"/>
    <mergeCell ref="JE7:JL7"/>
    <mergeCell ref="JM7:JT7"/>
    <mergeCell ref="JU7:KB7"/>
    <mergeCell ref="KC7:KJ7"/>
    <mergeCell ref="KK7:KR7"/>
    <mergeCell ref="HQ7:HX7"/>
    <mergeCell ref="HY7:IF7"/>
    <mergeCell ref="IG7:IN7"/>
    <mergeCell ref="IO7:IV7"/>
    <mergeCell ref="IW7:JD7"/>
    <mergeCell ref="GS7:GZ7"/>
    <mergeCell ref="HA7:HH7"/>
    <mergeCell ref="HI7:HP7"/>
    <mergeCell ref="EO7:EV7"/>
    <mergeCell ref="EW7:FD7"/>
    <mergeCell ref="FE7:FL7"/>
    <mergeCell ref="FM7:FT7"/>
    <mergeCell ref="FU7:GB7"/>
    <mergeCell ref="DA7:DH7"/>
    <mergeCell ref="DI7:DP7"/>
    <mergeCell ref="DQ7:DX7"/>
    <mergeCell ref="DY7:EF7"/>
    <mergeCell ref="EG7:EN7"/>
    <mergeCell ref="A12:H12"/>
    <mergeCell ref="A11:H11"/>
    <mergeCell ref="I7:P7"/>
    <mergeCell ref="Q7:X7"/>
    <mergeCell ref="Y7:AF7"/>
    <mergeCell ref="A9:H9"/>
    <mergeCell ref="I9:P9"/>
    <mergeCell ref="Q9:X9"/>
    <mergeCell ref="Y9:AF9"/>
    <mergeCell ref="BU9:CB9"/>
    <mergeCell ref="CC9:CJ9"/>
    <mergeCell ref="CK9:CR9"/>
    <mergeCell ref="CS9:CZ9"/>
    <mergeCell ref="DA9:DH9"/>
    <mergeCell ref="AG9:AN9"/>
    <mergeCell ref="AO9:AV9"/>
    <mergeCell ref="AW9:BD9"/>
    <mergeCell ref="BE9:BL9"/>
    <mergeCell ref="BM9:BT9"/>
    <mergeCell ref="A1:H1"/>
    <mergeCell ref="A7:H7"/>
    <mergeCell ref="A10:H10"/>
    <mergeCell ref="A6:H6"/>
    <mergeCell ref="A5:H5"/>
    <mergeCell ref="A8:H8"/>
    <mergeCell ref="AG7:AN7"/>
    <mergeCell ref="AO7:AV7"/>
    <mergeCell ref="AW7:BD7"/>
    <mergeCell ref="BE7:BL7"/>
    <mergeCell ref="BM7:BT7"/>
    <mergeCell ref="BU7:CB7"/>
    <mergeCell ref="CC7:CJ7"/>
    <mergeCell ref="CK7:CR7"/>
    <mergeCell ref="CS7:CZ7"/>
    <mergeCell ref="GC7:GJ7"/>
    <mergeCell ref="GK7:GR7"/>
    <mergeCell ref="A4:H4"/>
  </mergeCells>
  <pageMargins left="0.7" right="0.7" top="0.75" bottom="0.75" header="0.3" footer="0.3"/>
  <pageSetup paperSize="9" scale="97"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zoomScaleNormal="100" workbookViewId="0">
      <selection activeCell="XFD1" sqref="XFD1:XFD1048576"/>
    </sheetView>
  </sheetViews>
  <sheetFormatPr defaultColWidth="0" defaultRowHeight="18.95" customHeight="1" zeroHeight="1" x14ac:dyDescent="0.3"/>
  <cols>
    <col min="1" max="1" width="20.5703125" style="153" customWidth="1"/>
    <col min="2" max="2" width="30.5703125" style="146" customWidth="1"/>
    <col min="3" max="3" width="26.85546875" style="146" customWidth="1"/>
    <col min="4" max="6" width="20.5703125" style="146" customWidth="1"/>
    <col min="7" max="7" width="1.5703125" style="145" hidden="1" customWidth="1"/>
    <col min="8" max="8" width="0" style="146" hidden="1" customWidth="1"/>
    <col min="9" max="16384" width="0" style="146" hidden="1"/>
  </cols>
  <sheetData>
    <row r="1" spans="1:6" ht="28.5" customHeight="1" x14ac:dyDescent="0.3">
      <c r="A1" s="160" t="s">
        <v>180</v>
      </c>
      <c r="B1" s="161" t="s">
        <v>181</v>
      </c>
      <c r="C1" s="161" t="s">
        <v>182</v>
      </c>
      <c r="D1" s="161" t="s">
        <v>183</v>
      </c>
      <c r="E1" s="161"/>
      <c r="F1" s="161"/>
    </row>
    <row r="2" spans="1:6" ht="28.5" customHeight="1" x14ac:dyDescent="0.3">
      <c r="A2" s="160"/>
      <c r="B2" s="161"/>
      <c r="C2" s="161"/>
      <c r="D2" s="144" t="s">
        <v>184</v>
      </c>
      <c r="E2" s="144" t="s">
        <v>185</v>
      </c>
      <c r="F2" s="144" t="s">
        <v>186</v>
      </c>
    </row>
    <row r="3" spans="1:6" ht="104.45" customHeight="1" x14ac:dyDescent="0.3">
      <c r="A3" s="147" t="s">
        <v>187</v>
      </c>
      <c r="B3" s="148"/>
      <c r="C3" s="149" t="s">
        <v>221</v>
      </c>
      <c r="D3" s="150">
        <v>0.94</v>
      </c>
      <c r="E3" s="150">
        <v>0.45</v>
      </c>
      <c r="F3" s="150">
        <v>0.52</v>
      </c>
    </row>
    <row r="4" spans="1:6" ht="104.45" customHeight="1" x14ac:dyDescent="0.3">
      <c r="A4" s="147" t="s">
        <v>188</v>
      </c>
      <c r="B4" s="148"/>
      <c r="C4" s="149" t="s">
        <v>221</v>
      </c>
      <c r="D4" s="150">
        <v>0.93</v>
      </c>
      <c r="E4" s="150">
        <v>0.48</v>
      </c>
      <c r="F4" s="150">
        <v>0.55000000000000004</v>
      </c>
    </row>
    <row r="5" spans="1:6" ht="104.45" customHeight="1" x14ac:dyDescent="0.3">
      <c r="A5" s="147" t="s">
        <v>189</v>
      </c>
      <c r="B5" s="148"/>
      <c r="C5" s="149" t="s">
        <v>221</v>
      </c>
      <c r="D5" s="150" t="s">
        <v>190</v>
      </c>
      <c r="E5" s="150" t="s">
        <v>191</v>
      </c>
      <c r="F5" s="150" t="s">
        <v>192</v>
      </c>
    </row>
    <row r="6" spans="1:6" ht="104.45" customHeight="1" x14ac:dyDescent="0.3">
      <c r="A6" s="151" t="s">
        <v>193</v>
      </c>
      <c r="B6" s="148"/>
      <c r="C6" s="148" t="s">
        <v>194</v>
      </c>
      <c r="D6" s="150" t="s">
        <v>195</v>
      </c>
      <c r="E6" s="150" t="s">
        <v>196</v>
      </c>
      <c r="F6" s="150" t="s">
        <v>197</v>
      </c>
    </row>
    <row r="7" spans="1:6" ht="104.45" customHeight="1" x14ac:dyDescent="0.3">
      <c r="A7" s="147" t="s">
        <v>198</v>
      </c>
      <c r="B7" s="148"/>
      <c r="C7" s="148" t="s">
        <v>194</v>
      </c>
      <c r="D7" s="150" t="s">
        <v>199</v>
      </c>
      <c r="E7" s="150" t="s">
        <v>200</v>
      </c>
      <c r="F7" s="150" t="s">
        <v>201</v>
      </c>
    </row>
    <row r="8" spans="1:6" ht="104.45" customHeight="1" x14ac:dyDescent="0.3">
      <c r="A8" s="151" t="s">
        <v>202</v>
      </c>
      <c r="B8" s="148"/>
      <c r="C8" s="148" t="s">
        <v>220</v>
      </c>
      <c r="D8" s="150" t="s">
        <v>203</v>
      </c>
      <c r="E8" s="150" t="s">
        <v>204</v>
      </c>
      <c r="F8" s="150" t="s">
        <v>205</v>
      </c>
    </row>
    <row r="9" spans="1:6" ht="104.45" customHeight="1" x14ac:dyDescent="0.3">
      <c r="A9" s="151" t="s">
        <v>206</v>
      </c>
      <c r="B9" s="148"/>
      <c r="C9" s="148" t="s">
        <v>220</v>
      </c>
      <c r="D9" s="150" t="s">
        <v>207</v>
      </c>
      <c r="E9" s="150" t="s">
        <v>204</v>
      </c>
      <c r="F9" s="150" t="s">
        <v>208</v>
      </c>
    </row>
    <row r="10" spans="1:6" ht="104.45" customHeight="1" x14ac:dyDescent="0.3">
      <c r="A10" s="151" t="s">
        <v>209</v>
      </c>
      <c r="B10" s="148"/>
      <c r="C10" s="148" t="s">
        <v>220</v>
      </c>
      <c r="D10" s="150" t="s">
        <v>210</v>
      </c>
      <c r="E10" s="150" t="s">
        <v>211</v>
      </c>
      <c r="F10" s="150" t="s">
        <v>212</v>
      </c>
    </row>
    <row r="11" spans="1:6" ht="104.45" customHeight="1" x14ac:dyDescent="0.3">
      <c r="A11" s="151" t="s">
        <v>50</v>
      </c>
      <c r="B11" s="148"/>
      <c r="C11" s="148" t="s">
        <v>213</v>
      </c>
      <c r="D11" s="150">
        <v>1.8</v>
      </c>
      <c r="E11" s="150">
        <v>1.7</v>
      </c>
      <c r="F11" s="150">
        <v>1.2</v>
      </c>
    </row>
    <row r="12" spans="1:6" ht="104.45" customHeight="1" x14ac:dyDescent="0.3">
      <c r="A12" s="152" t="s">
        <v>214</v>
      </c>
      <c r="B12" s="162"/>
      <c r="C12" s="148" t="s">
        <v>215</v>
      </c>
      <c r="D12" s="150">
        <v>0.98</v>
      </c>
      <c r="E12" s="150">
        <v>5.0999999999999996</v>
      </c>
      <c r="F12" s="150">
        <v>2.4</v>
      </c>
    </row>
    <row r="13" spans="1:6" ht="104.45" customHeight="1" x14ac:dyDescent="0.3">
      <c r="A13" s="152" t="s">
        <v>216</v>
      </c>
      <c r="B13" s="162"/>
      <c r="C13" s="148" t="s">
        <v>215</v>
      </c>
      <c r="D13" s="150">
        <v>1.2</v>
      </c>
      <c r="E13" s="150">
        <v>5.0999999999999996</v>
      </c>
      <c r="F13" s="150">
        <v>2.4</v>
      </c>
    </row>
    <row r="14" spans="1:6" ht="104.45" customHeight="1" x14ac:dyDescent="0.3">
      <c r="A14" s="152" t="s">
        <v>217</v>
      </c>
      <c r="B14" s="162"/>
      <c r="C14" s="148" t="s">
        <v>215</v>
      </c>
      <c r="D14" s="150">
        <v>1.5</v>
      </c>
      <c r="E14" s="150">
        <v>6.7</v>
      </c>
      <c r="F14" s="150">
        <v>2.4</v>
      </c>
    </row>
    <row r="15" spans="1:6" ht="104.45" customHeight="1" x14ac:dyDescent="0.3">
      <c r="A15" s="152" t="s">
        <v>218</v>
      </c>
      <c r="B15" s="162"/>
      <c r="C15" s="148" t="s">
        <v>215</v>
      </c>
      <c r="D15" s="150">
        <v>2.2999999999999998</v>
      </c>
      <c r="E15" s="150">
        <v>6.7</v>
      </c>
      <c r="F15" s="150">
        <v>2.4</v>
      </c>
    </row>
    <row r="16" spans="1:6" ht="19.5" hidden="1" x14ac:dyDescent="0.3">
      <c r="A16" s="147"/>
      <c r="B16" s="148"/>
      <c r="C16" s="148"/>
      <c r="D16" s="148"/>
      <c r="E16" s="148"/>
      <c r="F16" s="148"/>
    </row>
    <row r="17" spans="1:6" ht="19.5" hidden="1" x14ac:dyDescent="0.3">
      <c r="A17" s="147"/>
      <c r="B17" s="148"/>
      <c r="C17" s="148"/>
      <c r="D17" s="148"/>
      <c r="E17" s="148"/>
      <c r="F17" s="148"/>
    </row>
    <row r="18" spans="1:6" ht="19.5" hidden="1" x14ac:dyDescent="0.3">
      <c r="A18" s="147"/>
      <c r="B18" s="148"/>
      <c r="C18" s="148"/>
      <c r="D18" s="148"/>
      <c r="E18" s="148"/>
      <c r="F18" s="148"/>
    </row>
    <row r="19" spans="1:6" ht="19.5" hidden="1" x14ac:dyDescent="0.3">
      <c r="A19" s="147"/>
      <c r="B19" s="148"/>
      <c r="C19" s="148"/>
      <c r="D19" s="148"/>
      <c r="E19" s="148"/>
      <c r="F19" s="148"/>
    </row>
    <row r="20" spans="1:6" ht="19.5" hidden="1" x14ac:dyDescent="0.3">
      <c r="A20" s="147"/>
      <c r="B20" s="148"/>
      <c r="C20" s="148"/>
      <c r="D20" s="148"/>
      <c r="E20" s="148"/>
      <c r="F20" s="148"/>
    </row>
    <row r="21" spans="1:6" ht="19.5" hidden="1" x14ac:dyDescent="0.3">
      <c r="A21" s="147"/>
      <c r="B21" s="148"/>
      <c r="C21" s="148"/>
      <c r="D21" s="148"/>
      <c r="E21" s="148"/>
      <c r="F21" s="148"/>
    </row>
    <row r="22" spans="1:6" ht="19.5" hidden="1" x14ac:dyDescent="0.3">
      <c r="A22" s="147"/>
      <c r="B22" s="148"/>
      <c r="C22" s="148"/>
      <c r="D22" s="148"/>
      <c r="E22" s="148"/>
      <c r="F22" s="148"/>
    </row>
    <row r="23" spans="1:6" ht="19.5" hidden="1" x14ac:dyDescent="0.3">
      <c r="A23" s="147"/>
      <c r="B23" s="148"/>
      <c r="C23" s="148"/>
      <c r="D23" s="148"/>
      <c r="E23" s="148"/>
      <c r="F23" s="148"/>
    </row>
    <row r="24" spans="1:6" ht="19.5" hidden="1" x14ac:dyDescent="0.3">
      <c r="A24" s="147"/>
      <c r="B24" s="148"/>
      <c r="C24" s="148"/>
      <c r="D24" s="148"/>
      <c r="E24" s="148"/>
      <c r="F24" s="148"/>
    </row>
    <row r="25" spans="1:6" ht="19.5" hidden="1" x14ac:dyDescent="0.3">
      <c r="A25" s="147"/>
      <c r="B25" s="148"/>
      <c r="C25" s="148"/>
      <c r="D25" s="148"/>
      <c r="E25" s="148"/>
      <c r="F25" s="148"/>
    </row>
    <row r="26" spans="1:6" ht="19.5" hidden="1" x14ac:dyDescent="0.3">
      <c r="A26" s="147"/>
      <c r="B26" s="148"/>
      <c r="C26" s="148"/>
      <c r="D26" s="148"/>
      <c r="E26" s="148"/>
      <c r="F26" s="148"/>
    </row>
    <row r="27" spans="1:6" ht="19.5" hidden="1" x14ac:dyDescent="0.3">
      <c r="A27" s="147"/>
      <c r="B27" s="148"/>
      <c r="C27" s="148"/>
      <c r="D27" s="148"/>
      <c r="E27" s="148"/>
      <c r="F27" s="148"/>
    </row>
    <row r="28" spans="1:6" ht="19.5" hidden="1" x14ac:dyDescent="0.3">
      <c r="A28" s="147"/>
      <c r="B28" s="148"/>
      <c r="C28" s="148"/>
      <c r="D28" s="148"/>
      <c r="E28" s="148"/>
      <c r="F28" s="148"/>
    </row>
    <row r="29" spans="1:6" ht="19.5" hidden="1" x14ac:dyDescent="0.3">
      <c r="A29" s="147"/>
      <c r="B29" s="148"/>
      <c r="C29" s="148"/>
      <c r="D29" s="148"/>
      <c r="E29" s="148"/>
      <c r="F29" s="148"/>
    </row>
    <row r="30" spans="1:6" ht="19.5" hidden="1" x14ac:dyDescent="0.3">
      <c r="A30" s="147"/>
      <c r="B30" s="148"/>
      <c r="C30" s="148"/>
      <c r="D30" s="148"/>
      <c r="E30" s="148"/>
      <c r="F30" s="148"/>
    </row>
    <row r="31" spans="1:6" ht="19.5" hidden="1" x14ac:dyDescent="0.3">
      <c r="A31" s="147"/>
      <c r="B31" s="148"/>
      <c r="C31" s="148"/>
      <c r="D31" s="148"/>
      <c r="E31" s="148"/>
      <c r="F31" s="148"/>
    </row>
    <row r="32" spans="1:6" ht="19.5" hidden="1" x14ac:dyDescent="0.3">
      <c r="A32" s="147"/>
      <c r="B32" s="148"/>
      <c r="C32" s="148"/>
      <c r="D32" s="148"/>
      <c r="E32" s="148"/>
      <c r="F32" s="148"/>
    </row>
    <row r="33" spans="1:6" ht="19.5" hidden="1" x14ac:dyDescent="0.3">
      <c r="A33" s="147"/>
      <c r="B33" s="148"/>
      <c r="C33" s="148"/>
      <c r="D33" s="148"/>
      <c r="E33" s="148"/>
      <c r="F33" s="148"/>
    </row>
  </sheetData>
  <sheetProtection algorithmName="SHA-512" hashValue="OYFl8Dgz93FoViB6FoMi0GOdG29S+Gc7IfL8bXySUlfAbsElidzgDjkijm2+4e5wcPNRFBuwhkIQz3IabfaTtg==" saltValue="I6EofxEhb/rqunJd7NOKqg==" spinCount="100000" sheet="1" objects="1" scenarios="1" selectLockedCells="1"/>
  <mergeCells count="5">
    <mergeCell ref="A1:A2"/>
    <mergeCell ref="B1:B2"/>
    <mergeCell ref="C1:C2"/>
    <mergeCell ref="D1:F1"/>
    <mergeCell ref="B12:B1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41"/>
  <sheetViews>
    <sheetView zoomScaleNormal="100" workbookViewId="0">
      <selection activeCell="C5" sqref="C5"/>
    </sheetView>
  </sheetViews>
  <sheetFormatPr defaultColWidth="0" defaultRowHeight="16.5" zeroHeight="1" x14ac:dyDescent="0.3"/>
  <cols>
    <col min="1" max="1" width="1.42578125" style="73" customWidth="1"/>
    <col min="2" max="2" width="34.140625" style="75" customWidth="1"/>
    <col min="3" max="3" width="19.5703125" style="75" customWidth="1"/>
    <col min="4" max="4" width="13.5703125" style="75" customWidth="1"/>
    <col min="5" max="5" width="14.140625" style="75" customWidth="1"/>
    <col min="6" max="6" width="15.5703125" style="75" customWidth="1"/>
    <col min="7" max="7" width="17.28515625" style="75" customWidth="1"/>
    <col min="8" max="8" width="13.7109375" style="75" customWidth="1"/>
    <col min="9" max="9" width="17.7109375" style="75" customWidth="1"/>
    <col min="10" max="10" width="17.28515625" style="73" customWidth="1"/>
    <col min="11" max="11" width="14.140625" style="73" customWidth="1"/>
    <col min="12" max="12" width="2.42578125" style="73" customWidth="1"/>
    <col min="13" max="16" width="0" style="73" hidden="1" customWidth="1"/>
    <col min="17" max="16384" width="9" style="73" hidden="1"/>
  </cols>
  <sheetData>
    <row r="1" spans="1:12" ht="18.600000000000001" customHeight="1" x14ac:dyDescent="0.35">
      <c r="A1" s="71"/>
      <c r="B1" s="114" t="s">
        <v>135</v>
      </c>
      <c r="C1" s="72"/>
      <c r="D1" s="72"/>
      <c r="E1" s="72"/>
      <c r="F1" s="72"/>
      <c r="G1" s="72"/>
      <c r="H1" s="72"/>
      <c r="I1" s="74"/>
      <c r="J1" s="74"/>
      <c r="K1" s="74"/>
      <c r="L1" s="71"/>
    </row>
    <row r="2" spans="1:12" ht="85.5" customHeight="1" x14ac:dyDescent="0.3">
      <c r="A2" s="71"/>
      <c r="B2" s="165" t="s">
        <v>144</v>
      </c>
      <c r="C2" s="165"/>
      <c r="D2" s="165"/>
      <c r="E2" s="165"/>
      <c r="F2" s="165"/>
      <c r="G2" s="165"/>
      <c r="H2" s="165"/>
      <c r="I2" s="79"/>
      <c r="J2" s="79"/>
      <c r="K2" s="79"/>
      <c r="L2" s="71"/>
    </row>
    <row r="3" spans="1:12" x14ac:dyDescent="0.3">
      <c r="A3" s="71"/>
      <c r="B3" s="74"/>
      <c r="C3" s="74"/>
      <c r="D3" s="74"/>
      <c r="E3" s="74"/>
      <c r="F3" s="74"/>
      <c r="G3" s="74"/>
      <c r="H3" s="74"/>
      <c r="I3" s="74"/>
      <c r="J3" s="74"/>
      <c r="K3" s="74"/>
      <c r="L3" s="71"/>
    </row>
    <row r="4" spans="1:12" ht="22.5" customHeight="1" x14ac:dyDescent="0.3">
      <c r="A4" s="71"/>
      <c r="B4" s="168" t="s">
        <v>136</v>
      </c>
      <c r="C4" s="168"/>
      <c r="D4" s="168"/>
      <c r="E4" s="168"/>
      <c r="F4" s="168"/>
      <c r="G4" s="168"/>
      <c r="H4" s="168"/>
      <c r="I4" s="74"/>
      <c r="J4" s="74"/>
      <c r="K4" s="74"/>
      <c r="L4" s="71"/>
    </row>
    <row r="5" spans="1:12" x14ac:dyDescent="0.3">
      <c r="A5" s="71"/>
      <c r="B5" s="124" t="s">
        <v>94</v>
      </c>
      <c r="C5" s="63"/>
      <c r="D5" s="72"/>
      <c r="E5" s="169" t="s">
        <v>92</v>
      </c>
      <c r="F5" s="169"/>
      <c r="G5" s="169"/>
      <c r="H5" s="85"/>
      <c r="J5" s="79"/>
      <c r="K5" s="79"/>
      <c r="L5" s="71"/>
    </row>
    <row r="6" spans="1:12" ht="10.15" customHeight="1" x14ac:dyDescent="0.3">
      <c r="A6" s="71"/>
      <c r="B6" s="76"/>
      <c r="C6" s="72"/>
      <c r="D6" s="72"/>
      <c r="E6" s="72"/>
      <c r="F6" s="72"/>
      <c r="G6" s="72"/>
      <c r="H6" s="72"/>
      <c r="I6" s="71"/>
      <c r="J6" s="79"/>
      <c r="K6" s="79"/>
      <c r="L6" s="71"/>
    </row>
    <row r="7" spans="1:12" x14ac:dyDescent="0.3">
      <c r="A7" s="71"/>
      <c r="B7" s="124" t="s">
        <v>95</v>
      </c>
      <c r="C7" s="63"/>
      <c r="D7" s="72"/>
      <c r="E7" s="169" t="s">
        <v>93</v>
      </c>
      <c r="F7" s="169"/>
      <c r="G7" s="169"/>
      <c r="H7" s="63"/>
      <c r="J7" s="79"/>
      <c r="K7" s="79"/>
      <c r="L7" s="71"/>
    </row>
    <row r="8" spans="1:12" ht="10.15" customHeight="1" x14ac:dyDescent="0.3">
      <c r="A8" s="71"/>
      <c r="B8" s="76"/>
      <c r="C8" s="72"/>
      <c r="D8" s="72"/>
      <c r="E8" s="72"/>
      <c r="F8" s="72"/>
      <c r="G8" s="72"/>
      <c r="H8" s="72"/>
      <c r="I8" s="72"/>
      <c r="J8" s="71"/>
      <c r="K8" s="71"/>
      <c r="L8" s="71"/>
    </row>
    <row r="9" spans="1:12" x14ac:dyDescent="0.3">
      <c r="A9" s="71"/>
      <c r="B9" s="124" t="s">
        <v>15</v>
      </c>
      <c r="C9" s="27"/>
      <c r="D9" s="72"/>
      <c r="E9" s="163"/>
      <c r="F9" s="163"/>
      <c r="G9" s="163"/>
      <c r="H9" s="79"/>
      <c r="I9" s="79"/>
      <c r="J9" s="164"/>
      <c r="K9" s="164"/>
      <c r="L9" s="71"/>
    </row>
    <row r="10" spans="1:12" ht="15.95" customHeight="1" x14ac:dyDescent="0.3">
      <c r="A10" s="71"/>
      <c r="B10" s="72"/>
      <c r="C10" s="72"/>
      <c r="D10" s="72"/>
      <c r="E10" s="72"/>
      <c r="F10" s="72"/>
      <c r="G10" s="72"/>
      <c r="H10" s="72"/>
      <c r="I10" s="72"/>
      <c r="J10" s="71"/>
      <c r="K10" s="71"/>
      <c r="L10" s="71"/>
    </row>
    <row r="11" spans="1:12" ht="25.5" customHeight="1" x14ac:dyDescent="0.3">
      <c r="A11" s="71"/>
      <c r="B11" s="166" t="s">
        <v>137</v>
      </c>
      <c r="C11" s="166"/>
      <c r="D11" s="166"/>
      <c r="E11" s="166"/>
      <c r="F11" s="166"/>
      <c r="G11" s="166"/>
      <c r="H11" s="167" t="s">
        <v>134</v>
      </c>
      <c r="I11" s="167"/>
      <c r="J11" s="167"/>
      <c r="K11" s="167"/>
      <c r="L11" s="71"/>
    </row>
    <row r="12" spans="1:12" ht="23.45" customHeight="1" x14ac:dyDescent="0.3">
      <c r="A12" s="71"/>
      <c r="B12" s="173" t="s">
        <v>113</v>
      </c>
      <c r="C12" s="173" t="s">
        <v>112</v>
      </c>
      <c r="D12" s="173" t="s">
        <v>111</v>
      </c>
      <c r="E12" s="173" t="s">
        <v>114</v>
      </c>
      <c r="F12" s="174" t="s">
        <v>125</v>
      </c>
      <c r="G12" s="174"/>
      <c r="H12" s="175" t="s">
        <v>142</v>
      </c>
      <c r="I12" s="170" t="s">
        <v>123</v>
      </c>
      <c r="J12" s="170" t="s">
        <v>150</v>
      </c>
      <c r="K12" s="170" t="s">
        <v>115</v>
      </c>
      <c r="L12" s="71"/>
    </row>
    <row r="13" spans="1:12" ht="102.95" customHeight="1" x14ac:dyDescent="0.3">
      <c r="A13" s="71"/>
      <c r="B13" s="173"/>
      <c r="C13" s="173"/>
      <c r="D13" s="173"/>
      <c r="E13" s="173"/>
      <c r="F13" s="126" t="s">
        <v>140</v>
      </c>
      <c r="G13" s="126" t="s">
        <v>128</v>
      </c>
      <c r="H13" s="176"/>
      <c r="I13" s="170"/>
      <c r="J13" s="170"/>
      <c r="K13" s="170"/>
      <c r="L13" s="71"/>
    </row>
    <row r="14" spans="1:12" x14ac:dyDescent="0.3">
      <c r="A14" s="71">
        <v>1</v>
      </c>
      <c r="B14" s="22"/>
      <c r="C14" s="22"/>
      <c r="D14" s="22"/>
      <c r="E14" s="100"/>
      <c r="F14" s="100"/>
      <c r="G14" s="99"/>
      <c r="H14" s="98" t="str">
        <f t="shared" ref="H14:H33" si="0">IF(ISBLANK(G14),"",VLOOKUP(G14,Period,2,FALSE)*F14)</f>
        <v/>
      </c>
      <c r="I14" s="98" t="str">
        <f>IF(H14="","",H14*E14)</f>
        <v/>
      </c>
      <c r="J14" s="80" t="str">
        <f>IF(G14="","",_xlfn.IFNA((E14*H14*VLOOKUP('3. Enter Bin Data'!D14,'Waste Density Data'!$F$8:$G$23,2,FALSE)),0))</f>
        <v/>
      </c>
      <c r="K14" s="80" t="str">
        <f>IF(J14="","",_xlfn.IFNA(((J14*VLOOKUP(B14,'Waste Density Data'!$L$3:$Y$27,MATCH('3. Enter Bin Data'!D14,'Waste Density Data'!$L$3:$Y$3,0),0))/1000),0))</f>
        <v/>
      </c>
      <c r="L14" s="71"/>
    </row>
    <row r="15" spans="1:12" x14ac:dyDescent="0.3">
      <c r="A15" s="71">
        <v>2</v>
      </c>
      <c r="B15" s="22"/>
      <c r="C15" s="22"/>
      <c r="D15" s="22"/>
      <c r="E15" s="100"/>
      <c r="F15" s="100"/>
      <c r="G15" s="99"/>
      <c r="H15" s="98" t="str">
        <f t="shared" si="0"/>
        <v/>
      </c>
      <c r="I15" s="98" t="str">
        <f>IF(H15="","",H15*E15)</f>
        <v/>
      </c>
      <c r="J15" s="80" t="str">
        <f>IF(G15="","",_xlfn.IFNA((E15*H15*VLOOKUP('3. Enter Bin Data'!D15,'Waste Density Data'!$F$8:$G$23,2,FALSE)),0))</f>
        <v/>
      </c>
      <c r="K15" s="80" t="str">
        <f>IF(J15="","",_xlfn.IFNA(((J15*VLOOKUP(B15,'Waste Density Data'!$L$3:$Y$27,MATCH('3. Enter Bin Data'!D15,'Waste Density Data'!$L$3:$Y$3,0),0))/1000),0))</f>
        <v/>
      </c>
      <c r="L15" s="71"/>
    </row>
    <row r="16" spans="1:12" x14ac:dyDescent="0.3">
      <c r="A16" s="71">
        <v>3</v>
      </c>
      <c r="B16" s="22"/>
      <c r="C16" s="63"/>
      <c r="D16" s="22"/>
      <c r="E16" s="101"/>
      <c r="F16" s="100"/>
      <c r="G16" s="99"/>
      <c r="H16" s="98" t="str">
        <f t="shared" si="0"/>
        <v/>
      </c>
      <c r="I16" s="98" t="str">
        <f t="shared" ref="I16:I33" si="1">IF(H16="","",H16*E16)</f>
        <v/>
      </c>
      <c r="J16" s="80" t="str">
        <f>IF(G16="","",_xlfn.IFNA((E16*H16*VLOOKUP('3. Enter Bin Data'!D16,'Waste Density Data'!$F$8:$G$23,2,FALSE)),0))</f>
        <v/>
      </c>
      <c r="K16" s="80" t="str">
        <f>IF(J16="","",_xlfn.IFNA(((J16*VLOOKUP(B16,'Waste Density Data'!$L$3:$Y$27,MATCH('3. Enter Bin Data'!D16,'Waste Density Data'!$L$3:$Y$3,0),0))/1000),0))</f>
        <v/>
      </c>
      <c r="L16" s="71"/>
    </row>
    <row r="17" spans="1:12" x14ac:dyDescent="0.3">
      <c r="A17" s="71">
        <v>4</v>
      </c>
      <c r="B17" s="22"/>
      <c r="C17" s="63"/>
      <c r="D17" s="22"/>
      <c r="E17" s="101"/>
      <c r="F17" s="100"/>
      <c r="G17" s="99"/>
      <c r="H17" s="98" t="str">
        <f t="shared" si="0"/>
        <v/>
      </c>
      <c r="I17" s="98" t="str">
        <f t="shared" si="1"/>
        <v/>
      </c>
      <c r="J17" s="80" t="str">
        <f>IF(G17="","",_xlfn.IFNA((E17*H17*VLOOKUP('3. Enter Bin Data'!D17,'Waste Density Data'!$F$8:$G$23,2,FALSE)),0))</f>
        <v/>
      </c>
      <c r="K17" s="80" t="str">
        <f>IF(J17="","",_xlfn.IFNA(((J17*VLOOKUP(B17,'Waste Density Data'!$L$3:$Y$27,MATCH('3. Enter Bin Data'!D17,'Waste Density Data'!$L$3:$Y$3,0),0))/1000),0))</f>
        <v/>
      </c>
      <c r="L17" s="71"/>
    </row>
    <row r="18" spans="1:12" x14ac:dyDescent="0.3">
      <c r="A18" s="71">
        <v>5</v>
      </c>
      <c r="B18" s="22"/>
      <c r="C18" s="63"/>
      <c r="D18" s="63"/>
      <c r="E18" s="101"/>
      <c r="F18" s="101"/>
      <c r="G18" s="28"/>
      <c r="H18" s="98" t="str">
        <f t="shared" si="0"/>
        <v/>
      </c>
      <c r="I18" s="98" t="str">
        <f t="shared" si="1"/>
        <v/>
      </c>
      <c r="J18" s="80" t="str">
        <f>IF(G18="","",_xlfn.IFNA((E18*H18*VLOOKUP('3. Enter Bin Data'!D18,'Waste Density Data'!$F$8:$G$23,2,FALSE)),0))</f>
        <v/>
      </c>
      <c r="K18" s="80" t="str">
        <f>IF(J18="","",_xlfn.IFNA(((J18*VLOOKUP(B18,'Waste Density Data'!$L$3:$Y$27,MATCH('3. Enter Bin Data'!D18,'Waste Density Data'!$L$3:$Y$3,0),0))/1000),0))</f>
        <v/>
      </c>
      <c r="L18" s="71"/>
    </row>
    <row r="19" spans="1:12" x14ac:dyDescent="0.3">
      <c r="A19" s="71">
        <v>6</v>
      </c>
      <c r="B19" s="22"/>
      <c r="C19" s="63"/>
      <c r="D19" s="63"/>
      <c r="E19" s="101"/>
      <c r="F19" s="101"/>
      <c r="G19" s="28"/>
      <c r="H19" s="98" t="str">
        <f t="shared" si="0"/>
        <v/>
      </c>
      <c r="I19" s="98" t="str">
        <f>IF(H19="","",H19*E19)</f>
        <v/>
      </c>
      <c r="J19" s="80" t="str">
        <f>IF(G19="","",_xlfn.IFNA((E19*H19*VLOOKUP('3. Enter Bin Data'!D19,'Waste Density Data'!$F$8:$G$23,2,FALSE)),0))</f>
        <v/>
      </c>
      <c r="K19" s="80" t="str">
        <f>IF(J19="","",_xlfn.IFNA(((J19*VLOOKUP(B19,'Waste Density Data'!$L$3:$Y$27,MATCH('3. Enter Bin Data'!D19,'Waste Density Data'!$L$3:$Y$3,0),0))/1000),0))</f>
        <v/>
      </c>
      <c r="L19" s="71"/>
    </row>
    <row r="20" spans="1:12" x14ac:dyDescent="0.3">
      <c r="A20" s="71"/>
      <c r="B20" s="22"/>
      <c r="C20" s="63"/>
      <c r="D20" s="63"/>
      <c r="E20" s="101"/>
      <c r="F20" s="101"/>
      <c r="G20" s="28"/>
      <c r="H20" s="98" t="str">
        <f t="shared" si="0"/>
        <v/>
      </c>
      <c r="I20" s="98" t="str">
        <f>IF(H20="","",H20*E20)</f>
        <v/>
      </c>
      <c r="J20" s="80" t="str">
        <f>IF(G20="","",_xlfn.IFNA((E20*H20*VLOOKUP('3. Enter Bin Data'!D20,'Waste Density Data'!$F$8:$G$23,2,FALSE)),0))</f>
        <v/>
      </c>
      <c r="K20" s="80" t="str">
        <f>IF(J20="","",_xlfn.IFNA(((J20*VLOOKUP(B20,'Waste Density Data'!$L$3:$Y$27,MATCH('3. Enter Bin Data'!D20,'Waste Density Data'!$L$3:$Y$3,0),0))/1000),0))</f>
        <v/>
      </c>
      <c r="L20" s="71"/>
    </row>
    <row r="21" spans="1:12" x14ac:dyDescent="0.3">
      <c r="A21" s="71">
        <v>7</v>
      </c>
      <c r="B21" s="22"/>
      <c r="C21" s="63"/>
      <c r="D21" s="63"/>
      <c r="E21" s="101"/>
      <c r="F21" s="101"/>
      <c r="G21" s="28"/>
      <c r="H21" s="98" t="str">
        <f t="shared" si="0"/>
        <v/>
      </c>
      <c r="I21" s="98" t="str">
        <f t="shared" si="1"/>
        <v/>
      </c>
      <c r="J21" s="80" t="str">
        <f>IF(G21="","",_xlfn.IFNA((E21*H21*VLOOKUP('3. Enter Bin Data'!D21,'Waste Density Data'!$F$8:$G$23,2,FALSE)),0))</f>
        <v/>
      </c>
      <c r="K21" s="80" t="str">
        <f>IF(J21="","",_xlfn.IFNA(((J21*VLOOKUP(B21,'Waste Density Data'!$L$3:$Y$27,MATCH('3. Enter Bin Data'!D21,'Waste Density Data'!$L$3:$Y$3,0),0))/1000),0))</f>
        <v/>
      </c>
      <c r="L21" s="71"/>
    </row>
    <row r="22" spans="1:12" x14ac:dyDescent="0.3">
      <c r="A22" s="71">
        <v>8</v>
      </c>
      <c r="B22" s="22"/>
      <c r="C22" s="63"/>
      <c r="D22" s="63"/>
      <c r="E22" s="101"/>
      <c r="F22" s="101"/>
      <c r="G22" s="28"/>
      <c r="H22" s="98" t="str">
        <f t="shared" si="0"/>
        <v/>
      </c>
      <c r="I22" s="98" t="str">
        <f t="shared" si="1"/>
        <v/>
      </c>
      <c r="J22" s="80" t="str">
        <f>IF(G22="","",_xlfn.IFNA((E22*H22*VLOOKUP('3. Enter Bin Data'!D22,'Waste Density Data'!$F$8:$G$23,2,FALSE)),0))</f>
        <v/>
      </c>
      <c r="K22" s="80" t="str">
        <f>IF(J22="","",_xlfn.IFNA(((J22*VLOOKUP(B22,'Waste Density Data'!$L$3:$Y$27,MATCH('3. Enter Bin Data'!D22,'Waste Density Data'!$L$3:$Y$3,0),0))/1000),0))</f>
        <v/>
      </c>
      <c r="L22" s="71"/>
    </row>
    <row r="23" spans="1:12" x14ac:dyDescent="0.3">
      <c r="A23" s="71">
        <v>9</v>
      </c>
      <c r="B23" s="22"/>
      <c r="C23" s="63"/>
      <c r="D23" s="63"/>
      <c r="E23" s="101"/>
      <c r="F23" s="101"/>
      <c r="G23" s="28"/>
      <c r="H23" s="98" t="str">
        <f t="shared" si="0"/>
        <v/>
      </c>
      <c r="I23" s="98" t="str">
        <f t="shared" si="1"/>
        <v/>
      </c>
      <c r="J23" s="80" t="str">
        <f>IF(G23="","",_xlfn.IFNA((E23*H23*VLOOKUP('3. Enter Bin Data'!D23,'Waste Density Data'!$F$8:$G$23,2,FALSE)),0))</f>
        <v/>
      </c>
      <c r="K23" s="80" t="str">
        <f>IF(J23="","",_xlfn.IFNA(((J23*VLOOKUP(B23,'Waste Density Data'!$L$3:$Y$27,MATCH('3. Enter Bin Data'!D23,'Waste Density Data'!$L$3:$Y$3,0),0))/1000),0))</f>
        <v/>
      </c>
      <c r="L23" s="71"/>
    </row>
    <row r="24" spans="1:12" x14ac:dyDescent="0.3">
      <c r="A24" s="71">
        <v>10</v>
      </c>
      <c r="B24" s="22"/>
      <c r="C24" s="63"/>
      <c r="D24" s="63"/>
      <c r="E24" s="101"/>
      <c r="F24" s="101"/>
      <c r="G24" s="28"/>
      <c r="H24" s="98" t="str">
        <f t="shared" si="0"/>
        <v/>
      </c>
      <c r="I24" s="98" t="str">
        <f t="shared" si="1"/>
        <v/>
      </c>
      <c r="J24" s="80" t="str">
        <f>IF(G24="","",_xlfn.IFNA((E24*H24*VLOOKUP('3. Enter Bin Data'!D24,'Waste Density Data'!$F$8:$G$23,2,FALSE)),0))</f>
        <v/>
      </c>
      <c r="K24" s="80" t="str">
        <f>IF(J24="","",_xlfn.IFNA(((J24*VLOOKUP(B24,'Waste Density Data'!$L$3:$Y$27,MATCH('3. Enter Bin Data'!D24,'Waste Density Data'!$L$3:$Y$3,0),0))/1000),0))</f>
        <v/>
      </c>
      <c r="L24" s="71"/>
    </row>
    <row r="25" spans="1:12" x14ac:dyDescent="0.3">
      <c r="A25" s="71">
        <v>11</v>
      </c>
      <c r="B25" s="22"/>
      <c r="C25" s="63"/>
      <c r="D25" s="63"/>
      <c r="E25" s="101"/>
      <c r="F25" s="101"/>
      <c r="G25" s="28"/>
      <c r="H25" s="98" t="str">
        <f t="shared" si="0"/>
        <v/>
      </c>
      <c r="I25" s="98" t="str">
        <f t="shared" si="1"/>
        <v/>
      </c>
      <c r="J25" s="80" t="str">
        <f>IF(G25="","",_xlfn.IFNA((E25*H25*VLOOKUP('3. Enter Bin Data'!D25,'Waste Density Data'!$F$8:$G$23,2,FALSE)),0))</f>
        <v/>
      </c>
      <c r="K25" s="80" t="str">
        <f>IF(J25="","",_xlfn.IFNA(((J25*VLOOKUP(B25,'Waste Density Data'!$L$3:$Y$27,MATCH('3. Enter Bin Data'!D25,'Waste Density Data'!$L$3:$Y$3,0),0))/1000),0))</f>
        <v/>
      </c>
      <c r="L25" s="71"/>
    </row>
    <row r="26" spans="1:12" x14ac:dyDescent="0.3">
      <c r="A26" s="71">
        <v>12</v>
      </c>
      <c r="B26" s="22"/>
      <c r="C26" s="63"/>
      <c r="D26" s="63"/>
      <c r="E26" s="101"/>
      <c r="F26" s="101"/>
      <c r="G26" s="28"/>
      <c r="H26" s="98" t="str">
        <f t="shared" si="0"/>
        <v/>
      </c>
      <c r="I26" s="98" t="str">
        <f t="shared" si="1"/>
        <v/>
      </c>
      <c r="J26" s="80" t="str">
        <f>IF(G26="","",_xlfn.IFNA((E26*H26*VLOOKUP('3. Enter Bin Data'!D26,'Waste Density Data'!$F$8:$G$23,2,FALSE)),0))</f>
        <v/>
      </c>
      <c r="K26" s="80" t="str">
        <f>IF(J26="","",_xlfn.IFNA(((J26*VLOOKUP(B26,'Waste Density Data'!$L$3:$Y$27,MATCH('3. Enter Bin Data'!D26,'Waste Density Data'!$L$3:$Y$3,0),0))/1000),0))</f>
        <v/>
      </c>
      <c r="L26" s="71"/>
    </row>
    <row r="27" spans="1:12" x14ac:dyDescent="0.3">
      <c r="A27" s="71">
        <v>13</v>
      </c>
      <c r="B27" s="22"/>
      <c r="C27" s="63"/>
      <c r="D27" s="63"/>
      <c r="E27" s="101"/>
      <c r="F27" s="101"/>
      <c r="G27" s="28"/>
      <c r="H27" s="98" t="str">
        <f t="shared" si="0"/>
        <v/>
      </c>
      <c r="I27" s="98" t="str">
        <f t="shared" si="1"/>
        <v/>
      </c>
      <c r="J27" s="80" t="str">
        <f>IF(G27="","",_xlfn.IFNA((E27*H27*VLOOKUP('3. Enter Bin Data'!D27,'Waste Density Data'!$F$8:$G$23,2,FALSE)),0))</f>
        <v/>
      </c>
      <c r="K27" s="80" t="str">
        <f>IF(J27="","",_xlfn.IFNA(((J27*VLOOKUP(B27,'Waste Density Data'!$L$3:$Y$27,MATCH('3. Enter Bin Data'!D27,'Waste Density Data'!$L$3:$Y$3,0),0))/1000),0))</f>
        <v/>
      </c>
      <c r="L27" s="71"/>
    </row>
    <row r="28" spans="1:12" x14ac:dyDescent="0.3">
      <c r="A28" s="71"/>
      <c r="B28" s="22"/>
      <c r="C28" s="63"/>
      <c r="D28" s="63"/>
      <c r="E28" s="101"/>
      <c r="F28" s="101"/>
      <c r="G28" s="28"/>
      <c r="H28" s="98" t="str">
        <f t="shared" si="0"/>
        <v/>
      </c>
      <c r="I28" s="98" t="str">
        <f t="shared" si="1"/>
        <v/>
      </c>
      <c r="J28" s="80" t="str">
        <f>IF(G28="","",_xlfn.IFNA((E28*H28*VLOOKUP('3. Enter Bin Data'!D28,'Waste Density Data'!$F$8:$G$23,2,FALSE)),0))</f>
        <v/>
      </c>
      <c r="K28" s="80" t="str">
        <f>IF(J28="","",_xlfn.IFNA(((J28*VLOOKUP(B28,'Waste Density Data'!$L$3:$Y$27,MATCH('3. Enter Bin Data'!D28,'Waste Density Data'!$L$3:$Y$3,0),0))/1000),0))</f>
        <v/>
      </c>
      <c r="L28" s="71"/>
    </row>
    <row r="29" spans="1:12" x14ac:dyDescent="0.3">
      <c r="A29" s="71"/>
      <c r="B29" s="22"/>
      <c r="C29" s="63"/>
      <c r="D29" s="63"/>
      <c r="E29" s="101"/>
      <c r="F29" s="101"/>
      <c r="G29" s="28"/>
      <c r="H29" s="98" t="str">
        <f t="shared" si="0"/>
        <v/>
      </c>
      <c r="I29" s="98" t="str">
        <f t="shared" si="1"/>
        <v/>
      </c>
      <c r="J29" s="80" t="str">
        <f>IF(G29="","",_xlfn.IFNA((E29*H29*VLOOKUP('3. Enter Bin Data'!D29,'Waste Density Data'!$F$8:$G$23,2,FALSE)),0))</f>
        <v/>
      </c>
      <c r="K29" s="80" t="str">
        <f>IF(J29="","",_xlfn.IFNA(((J29*VLOOKUP(B29,'Waste Density Data'!$L$3:$Y$27,MATCH('3. Enter Bin Data'!D29,'Waste Density Data'!$L$3:$Y$3,0),0))/1000),0))</f>
        <v/>
      </c>
      <c r="L29" s="71"/>
    </row>
    <row r="30" spans="1:12" x14ac:dyDescent="0.3">
      <c r="A30" s="71">
        <v>14</v>
      </c>
      <c r="B30" s="22"/>
      <c r="C30" s="63"/>
      <c r="D30" s="63"/>
      <c r="E30" s="101"/>
      <c r="F30" s="101"/>
      <c r="G30" s="28"/>
      <c r="H30" s="98" t="str">
        <f t="shared" si="0"/>
        <v/>
      </c>
      <c r="I30" s="98" t="str">
        <f t="shared" si="1"/>
        <v/>
      </c>
      <c r="J30" s="80" t="str">
        <f>IF(G30="","",_xlfn.IFNA((E30*H30*VLOOKUP('3. Enter Bin Data'!D30,'Waste Density Data'!$F$8:$G$23,2,FALSE)),0))</f>
        <v/>
      </c>
      <c r="K30" s="80" t="str">
        <f>IF(J30="","",_xlfn.IFNA(((J30*VLOOKUP(B30,'Waste Density Data'!$L$3:$Y$27,MATCH('3. Enter Bin Data'!D30,'Waste Density Data'!$L$3:$Y$3,0),0))/1000),0))</f>
        <v/>
      </c>
      <c r="L30" s="71"/>
    </row>
    <row r="31" spans="1:12" x14ac:dyDescent="0.3">
      <c r="A31" s="71"/>
      <c r="B31" s="22"/>
      <c r="C31" s="63"/>
      <c r="D31" s="63"/>
      <c r="E31" s="101"/>
      <c r="F31" s="101"/>
      <c r="G31" s="28"/>
      <c r="H31" s="98" t="str">
        <f t="shared" si="0"/>
        <v/>
      </c>
      <c r="I31" s="98" t="str">
        <f t="shared" si="1"/>
        <v/>
      </c>
      <c r="J31" s="80" t="str">
        <f>IF(G31="","",_xlfn.IFNA((E31*H31*VLOOKUP('3. Enter Bin Data'!D31,'Waste Density Data'!$F$8:$G$23,2,FALSE)),0))</f>
        <v/>
      </c>
      <c r="K31" s="80" t="str">
        <f>IF(J31="","",_xlfn.IFNA(((J31*VLOOKUP(B31,'Waste Density Data'!$L$3:$Y$27,MATCH('3. Enter Bin Data'!D31,'Waste Density Data'!$L$3:$Y$3,0),0))/1000),0))</f>
        <v/>
      </c>
      <c r="L31" s="71"/>
    </row>
    <row r="32" spans="1:12" x14ac:dyDescent="0.3">
      <c r="A32" s="71">
        <v>15</v>
      </c>
      <c r="B32" s="22"/>
      <c r="C32" s="63"/>
      <c r="D32" s="63"/>
      <c r="E32" s="101"/>
      <c r="F32" s="101"/>
      <c r="G32" s="28"/>
      <c r="H32" s="98" t="str">
        <f t="shared" si="0"/>
        <v/>
      </c>
      <c r="I32" s="98" t="str">
        <f t="shared" si="1"/>
        <v/>
      </c>
      <c r="J32" s="80" t="str">
        <f>IF(G32="","",_xlfn.IFNA((E32*H32*VLOOKUP('3. Enter Bin Data'!D32,'Waste Density Data'!$F$8:$G$23,2,FALSE)),0))</f>
        <v/>
      </c>
      <c r="K32" s="80" t="str">
        <f>IF(J32="","",_xlfn.IFNA(((J32*VLOOKUP(B32,'Waste Density Data'!$L$3:$Y$27,MATCH('3. Enter Bin Data'!D32,'Waste Density Data'!$L$3:$Y$3,0),0))/1000),0))</f>
        <v/>
      </c>
      <c r="L32" s="71"/>
    </row>
    <row r="33" spans="1:12" x14ac:dyDescent="0.3">
      <c r="A33" s="71">
        <v>16</v>
      </c>
      <c r="B33" s="22"/>
      <c r="C33" s="63"/>
      <c r="D33" s="63"/>
      <c r="E33" s="101"/>
      <c r="F33" s="101"/>
      <c r="G33" s="28"/>
      <c r="H33" s="98" t="str">
        <f t="shared" si="0"/>
        <v/>
      </c>
      <c r="I33" s="98" t="str">
        <f t="shared" si="1"/>
        <v/>
      </c>
      <c r="J33" s="80" t="str">
        <f>IF(G33="","",_xlfn.IFNA((E33*H33*VLOOKUP('3. Enter Bin Data'!D33,'Waste Density Data'!$F$8:$G$23,2,FALSE)),0))</f>
        <v/>
      </c>
      <c r="K33" s="80" t="str">
        <f>IF(J33="","",_xlfn.IFNA(((J33*VLOOKUP(B33,'Waste Density Data'!$L$3:$Y$27,MATCH('3. Enter Bin Data'!D33,'Waste Density Data'!$L$3:$Y$3,0),0))/1000),0))</f>
        <v/>
      </c>
      <c r="L33" s="71"/>
    </row>
    <row r="34" spans="1:12" x14ac:dyDescent="0.3">
      <c r="A34" s="71"/>
      <c r="B34" s="89" t="s">
        <v>16</v>
      </c>
      <c r="C34" s="69"/>
      <c r="D34" s="69"/>
      <c r="E34" s="90"/>
      <c r="F34" s="90"/>
      <c r="G34" s="69"/>
      <c r="H34" s="98"/>
      <c r="I34" s="81">
        <f>SUM(I14:I33)</f>
        <v>0</v>
      </c>
      <c r="J34" s="81">
        <f>SUM(J14:J33)</f>
        <v>0</v>
      </c>
      <c r="K34" s="81">
        <f>SUM(K14:K33)</f>
        <v>0</v>
      </c>
      <c r="L34" s="71"/>
    </row>
    <row r="35" spans="1:12" ht="15.6" customHeight="1" x14ac:dyDescent="0.3">
      <c r="A35" s="71"/>
      <c r="B35" s="71"/>
      <c r="C35" s="71"/>
      <c r="D35" s="71"/>
      <c r="E35" s="71"/>
      <c r="F35" s="71"/>
      <c r="G35" s="71"/>
      <c r="H35" s="71"/>
      <c r="I35" s="71"/>
      <c r="J35" s="71"/>
      <c r="K35" s="71"/>
      <c r="L35" s="71"/>
    </row>
    <row r="36" spans="1:12" ht="64.900000000000006" customHeight="1" x14ac:dyDescent="0.3">
      <c r="A36" s="71"/>
      <c r="B36" s="172" t="s">
        <v>146</v>
      </c>
      <c r="C36" s="172"/>
      <c r="D36" s="172"/>
      <c r="E36" s="172"/>
      <c r="F36" s="172"/>
      <c r="G36" s="172"/>
      <c r="H36" s="172"/>
      <c r="I36" s="172"/>
      <c r="J36" s="172"/>
      <c r="K36" s="172"/>
      <c r="L36" s="71"/>
    </row>
    <row r="37" spans="1:12" ht="63.6" customHeight="1" thickBot="1" x14ac:dyDescent="0.35">
      <c r="A37" s="71"/>
      <c r="B37" s="91" t="s">
        <v>87</v>
      </c>
      <c r="C37" s="91" t="s">
        <v>88</v>
      </c>
      <c r="D37" s="171" t="s">
        <v>145</v>
      </c>
      <c r="E37" s="171"/>
      <c r="F37" s="171"/>
      <c r="G37" s="171"/>
      <c r="H37" s="171"/>
      <c r="I37" s="171"/>
      <c r="J37" s="171"/>
      <c r="K37" s="171"/>
      <c r="L37" s="71"/>
    </row>
    <row r="38" spans="1:12" ht="19.149999999999999" customHeight="1" x14ac:dyDescent="0.3">
      <c r="A38" s="71"/>
      <c r="B38" s="115" t="s">
        <v>90</v>
      </c>
      <c r="C38" s="97"/>
      <c r="D38" s="171"/>
      <c r="E38" s="171"/>
      <c r="F38" s="171"/>
      <c r="G38" s="171"/>
      <c r="H38" s="171"/>
      <c r="I38" s="171"/>
      <c r="J38" s="171"/>
      <c r="K38" s="171"/>
      <c r="L38" s="71"/>
    </row>
    <row r="39" spans="1:12" ht="19.149999999999999" customHeight="1" x14ac:dyDescent="0.3">
      <c r="A39" s="71"/>
      <c r="B39" s="115" t="s">
        <v>90</v>
      </c>
      <c r="C39" s="27"/>
      <c r="D39" s="171"/>
      <c r="E39" s="171"/>
      <c r="F39" s="171"/>
      <c r="G39" s="171"/>
      <c r="H39" s="171"/>
      <c r="I39" s="171"/>
      <c r="J39" s="171"/>
      <c r="K39" s="171"/>
      <c r="L39" s="71"/>
    </row>
    <row r="40" spans="1:12" ht="19.149999999999999" customHeight="1" x14ac:dyDescent="0.3">
      <c r="A40" s="71"/>
      <c r="B40" s="115" t="s">
        <v>90</v>
      </c>
      <c r="C40" s="27"/>
      <c r="D40" s="171"/>
      <c r="E40" s="171"/>
      <c r="F40" s="171"/>
      <c r="G40" s="171"/>
      <c r="H40" s="171"/>
      <c r="I40" s="171"/>
      <c r="J40" s="171"/>
      <c r="K40" s="171"/>
      <c r="L40" s="71"/>
    </row>
    <row r="41" spans="1:12" hidden="1" x14ac:dyDescent="0.3">
      <c r="A41" s="72"/>
      <c r="B41" s="72"/>
      <c r="C41" s="72"/>
      <c r="D41" s="72"/>
      <c r="E41" s="72"/>
      <c r="F41" s="72"/>
      <c r="G41" s="72"/>
      <c r="H41" s="72"/>
      <c r="I41" s="72"/>
      <c r="J41" s="71"/>
      <c r="K41" s="71"/>
      <c r="L41" s="71"/>
    </row>
  </sheetData>
  <sheetProtection algorithmName="SHA-512" hashValue="PYyzlZtdmq6Sz+FspNAbV0yG+VmqtGMexSVioB2DJE5i/80OlknI1LCPnhK54GYGaY0bAXkjYcvchr6F9X/17Q==" saltValue="WcBQa2SG/N+FDsxNSu6A7w==" spinCount="100000" sheet="1" objects="1" scenarios="1" selectLockedCells="1"/>
  <protectedRanges>
    <protectedRange sqref="B38:C40" name="Custom Waste Stream"/>
    <protectedRange sqref="C9 C7 C5 J9:K9 H5 H7 J5:K5 J7:K7" name="Number of beds"/>
    <protectedRange sqref="B14:G33" name="Waste volumes data"/>
  </protectedRanges>
  <mergeCells count="19">
    <mergeCell ref="K12:K13"/>
    <mergeCell ref="D37:K40"/>
    <mergeCell ref="B36:K36"/>
    <mergeCell ref="B12:B13"/>
    <mergeCell ref="C12:C13"/>
    <mergeCell ref="D12:D13"/>
    <mergeCell ref="E12:E13"/>
    <mergeCell ref="F12:G12"/>
    <mergeCell ref="H12:H13"/>
    <mergeCell ref="I12:I13"/>
    <mergeCell ref="J12:J13"/>
    <mergeCell ref="E9:G9"/>
    <mergeCell ref="J9:K9"/>
    <mergeCell ref="B2:H2"/>
    <mergeCell ref="B11:G11"/>
    <mergeCell ref="H11:K11"/>
    <mergeCell ref="B4:H4"/>
    <mergeCell ref="E5:G5"/>
    <mergeCell ref="E7:G7"/>
  </mergeCells>
  <phoneticPr fontId="36" type="noConversion"/>
  <conditionalFormatting sqref="B14:F14 C18:F19 C21:F33 C20:D20 C17 B15:B33 C16:E16">
    <cfRule type="notContainsBlanks" dxfId="35" priority="36">
      <formula>LEN(TRIM(B14))&gt;0</formula>
    </cfRule>
  </conditionalFormatting>
  <conditionalFormatting sqref="B38:B40">
    <cfRule type="notContainsBlanks" dxfId="34" priority="31">
      <formula>LEN(TRIM(B38))&gt;0</formula>
    </cfRule>
  </conditionalFormatting>
  <conditionalFormatting sqref="C38:C40">
    <cfRule type="notContainsBlanks" dxfId="33" priority="30">
      <formula>LEN(TRIM(C38))&gt;0</formula>
    </cfRule>
  </conditionalFormatting>
  <conditionalFormatting sqref="C9">
    <cfRule type="notContainsBlanks" dxfId="32" priority="28">
      <formula>LEN(TRIM(C9))&gt;0</formula>
    </cfRule>
  </conditionalFormatting>
  <conditionalFormatting sqref="C7">
    <cfRule type="notContainsBlanks" dxfId="31" priority="27">
      <formula>LEN(TRIM(C7))&gt;0</formula>
    </cfRule>
  </conditionalFormatting>
  <conditionalFormatting sqref="C5">
    <cfRule type="notContainsBlanks" dxfId="30" priority="26">
      <formula>LEN(TRIM(C5))&gt;0</formula>
    </cfRule>
  </conditionalFormatting>
  <conditionalFormatting sqref="H5">
    <cfRule type="notContainsBlanks" dxfId="29" priority="20">
      <formula>LEN(TRIM(H5))&gt;0</formula>
    </cfRule>
  </conditionalFormatting>
  <conditionalFormatting sqref="H7">
    <cfRule type="notContainsBlanks" dxfId="28" priority="19">
      <formula>LEN(TRIM(H7))&gt;0</formula>
    </cfRule>
  </conditionalFormatting>
  <conditionalFormatting sqref="G14 G18:G19 G21:G33">
    <cfRule type="notContainsBlanks" dxfId="27" priority="18">
      <formula>LEN(TRIM(G14))&gt;0</formula>
    </cfRule>
  </conditionalFormatting>
  <conditionalFormatting sqref="C15 E15">
    <cfRule type="notContainsBlanks" dxfId="26" priority="17">
      <formula>LEN(TRIM(C15))&gt;0</formula>
    </cfRule>
  </conditionalFormatting>
  <conditionalFormatting sqref="E20:F20">
    <cfRule type="notContainsBlanks" dxfId="25" priority="14">
      <formula>LEN(TRIM(E20))&gt;0</formula>
    </cfRule>
  </conditionalFormatting>
  <conditionalFormatting sqref="G20">
    <cfRule type="notContainsBlanks" dxfId="24" priority="13">
      <formula>LEN(TRIM(G20))&gt;0</formula>
    </cfRule>
  </conditionalFormatting>
  <conditionalFormatting sqref="F15">
    <cfRule type="notContainsBlanks" dxfId="23" priority="12">
      <formula>LEN(TRIM(F15))&gt;0</formula>
    </cfRule>
  </conditionalFormatting>
  <conditionalFormatting sqref="F16">
    <cfRule type="notContainsBlanks" dxfId="22" priority="10">
      <formula>LEN(TRIM(F16))&gt;0</formula>
    </cfRule>
  </conditionalFormatting>
  <conditionalFormatting sqref="E17">
    <cfRule type="notContainsBlanks" dxfId="21" priority="8">
      <formula>LEN(TRIM(E17))&gt;0</formula>
    </cfRule>
  </conditionalFormatting>
  <conditionalFormatting sqref="F17">
    <cfRule type="notContainsBlanks" dxfId="20" priority="7">
      <formula>LEN(TRIM(F17))&gt;0</formula>
    </cfRule>
  </conditionalFormatting>
  <conditionalFormatting sqref="D15">
    <cfRule type="notContainsBlanks" dxfId="19" priority="5">
      <formula>LEN(TRIM(D15))&gt;0</formula>
    </cfRule>
  </conditionalFormatting>
  <conditionalFormatting sqref="D17">
    <cfRule type="notContainsBlanks" dxfId="18" priority="4">
      <formula>LEN(TRIM(D17))&gt;0</formula>
    </cfRule>
  </conditionalFormatting>
  <conditionalFormatting sqref="G15">
    <cfRule type="notContainsBlanks" dxfId="17" priority="3">
      <formula>LEN(TRIM(G15))&gt;0</formula>
    </cfRule>
  </conditionalFormatting>
  <conditionalFormatting sqref="G16">
    <cfRule type="notContainsBlanks" dxfId="16" priority="2">
      <formula>LEN(TRIM(G16))&gt;0</formula>
    </cfRule>
  </conditionalFormatting>
  <conditionalFormatting sqref="G17">
    <cfRule type="notContainsBlanks" dxfId="15" priority="1">
      <formula>LEN(TRIM(G17))&gt;0</formula>
    </cfRule>
  </conditionalFormatting>
  <pageMargins left="0.7" right="0.7" top="0.75" bottom="0.75" header="0.3" footer="0.3"/>
  <pageSetup paperSize="9" scale="91" orientation="landscape" horizontalDpi="4294967295" verticalDpi="4294967295" r:id="rId1"/>
  <headerFooter>
    <oddHeader>&amp;C&amp;"Microsoft PhagsPa,Bold"Waste and Recycling Performance Calculator</oddHeader>
  </headerFooter>
  <rowBreaks count="1" manualBreakCount="1">
    <brk id="22" max="16383" man="1"/>
  </rowBreaks>
  <extLst>
    <ext xmlns:x14="http://schemas.microsoft.com/office/spreadsheetml/2009/9/main" uri="{CCE6A557-97BC-4b89-ADB6-D9C93CAAB3DF}">
      <x14:dataValidations xmlns:xm="http://schemas.microsoft.com/office/excel/2006/main" count="4">
        <x14:dataValidation type="list" allowBlank="1" showInputMessage="1" showErrorMessage="1">
          <x14:formula1>
            <xm:f>'Waste Density Data'!$D$8:$D$11</xm:f>
          </x14:formula1>
          <xm:sqref>C14:C33</xm:sqref>
        </x14:dataValidation>
        <x14:dataValidation type="list" allowBlank="1" showInputMessage="1" showErrorMessage="1">
          <x14:formula1>
            <xm:f>'Waste Density Data'!$A$22:$A$27</xm:f>
          </x14:formula1>
          <xm:sqref>G14:G33</xm:sqref>
        </x14:dataValidation>
        <x14:dataValidation type="list" allowBlank="1" showInputMessage="1" showErrorMessage="1">
          <x14:formula1>
            <xm:f>'Waste Density Data'!$F$7:$F$20</xm:f>
          </x14:formula1>
          <xm:sqref>D14:D33</xm:sqref>
        </x14:dataValidation>
        <x14:dataValidation type="list" allowBlank="1" showInputMessage="1" showErrorMessage="1">
          <x14:formula1>
            <xm:f>'Waste Density Data'!$L$5:$L$27</xm:f>
          </x14:formula1>
          <xm:sqref>B14:B33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36"/>
  <sheetViews>
    <sheetView zoomScaleNormal="100" workbookViewId="0">
      <selection activeCell="H5" sqref="H5"/>
    </sheetView>
  </sheetViews>
  <sheetFormatPr defaultColWidth="0" defaultRowHeight="16.5" zeroHeight="1" x14ac:dyDescent="0.3"/>
  <cols>
    <col min="1" max="1" width="1.42578125" style="73" customWidth="1"/>
    <col min="2" max="2" width="33.42578125" style="75" customWidth="1"/>
    <col min="3" max="3" width="16.140625" style="75" customWidth="1"/>
    <col min="4" max="4" width="12" style="75" customWidth="1"/>
    <col min="5" max="5" width="9.42578125" style="75" customWidth="1"/>
    <col min="6" max="6" width="15.7109375" style="75" customWidth="1"/>
    <col min="7" max="7" width="11.140625" style="75" customWidth="1"/>
    <col min="8" max="8" width="17" style="75" customWidth="1"/>
    <col min="9" max="9" width="11.85546875" style="75" customWidth="1"/>
    <col min="10" max="10" width="10.85546875" style="75" customWidth="1"/>
    <col min="11" max="11" width="11.5703125" style="75" hidden="1" customWidth="1"/>
    <col min="12" max="12" width="11" style="75" hidden="1" customWidth="1"/>
    <col min="13" max="13" width="10.85546875" style="75" hidden="1" customWidth="1"/>
    <col min="14" max="14" width="13.85546875" style="75" hidden="1" customWidth="1"/>
    <col min="15" max="15" width="11.5703125" style="75" customWidth="1"/>
    <col min="16" max="16" width="12" style="73" customWidth="1"/>
    <col min="17" max="17" width="14.85546875" style="73" hidden="1" customWidth="1"/>
    <col min="18" max="21" width="12.85546875" style="73" hidden="1" customWidth="1"/>
    <col min="22" max="22" width="15.5703125" style="73" customWidth="1"/>
    <col min="23" max="23" width="2.42578125" style="73" customWidth="1"/>
    <col min="24" max="26" width="0" style="73" hidden="1" customWidth="1"/>
    <col min="27" max="16384" width="9" style="73" hidden="1"/>
  </cols>
  <sheetData>
    <row r="1" spans="1:23" ht="19.5" customHeight="1" x14ac:dyDescent="0.35">
      <c r="A1" s="71"/>
      <c r="B1" s="113" t="s">
        <v>135</v>
      </c>
      <c r="C1" s="72"/>
      <c r="D1" s="72"/>
      <c r="E1" s="72"/>
      <c r="F1" s="72"/>
      <c r="G1" s="72"/>
      <c r="H1" s="72"/>
      <c r="I1" s="72"/>
      <c r="J1" s="72"/>
      <c r="K1" s="72"/>
      <c r="L1" s="72"/>
      <c r="M1" s="72"/>
      <c r="N1" s="72"/>
      <c r="O1" s="72"/>
      <c r="P1" s="72"/>
      <c r="Q1" s="72"/>
      <c r="R1" s="72"/>
      <c r="S1" s="72"/>
      <c r="T1" s="72"/>
      <c r="U1" s="72"/>
      <c r="V1" s="72"/>
      <c r="W1" s="71"/>
    </row>
    <row r="2" spans="1:23" ht="89.45" customHeight="1" x14ac:dyDescent="0.3">
      <c r="A2" s="71"/>
      <c r="B2" s="165" t="s">
        <v>147</v>
      </c>
      <c r="C2" s="165"/>
      <c r="D2" s="165"/>
      <c r="E2" s="165"/>
      <c r="F2" s="165"/>
      <c r="G2" s="165"/>
      <c r="H2" s="165"/>
      <c r="J2" s="72"/>
      <c r="L2" s="72"/>
      <c r="N2" s="72"/>
      <c r="P2" s="72"/>
      <c r="Q2" s="75"/>
      <c r="R2" s="72"/>
      <c r="S2" s="75"/>
      <c r="T2" s="72"/>
      <c r="U2" s="75"/>
      <c r="V2" s="72"/>
      <c r="W2" s="71"/>
    </row>
    <row r="3" spans="1:23" x14ac:dyDescent="0.3">
      <c r="A3" s="71"/>
      <c r="B3" s="74"/>
      <c r="C3" s="74"/>
      <c r="D3" s="74"/>
      <c r="E3" s="74"/>
      <c r="F3" s="74"/>
      <c r="G3" s="74"/>
      <c r="H3" s="74"/>
      <c r="I3" s="72"/>
      <c r="J3" s="72"/>
      <c r="K3" s="72"/>
      <c r="L3" s="72"/>
      <c r="M3" s="72"/>
      <c r="N3" s="72"/>
      <c r="O3" s="72"/>
      <c r="P3" s="72"/>
      <c r="Q3" s="72"/>
      <c r="R3" s="72"/>
      <c r="S3" s="72"/>
      <c r="T3" s="72"/>
      <c r="U3" s="72"/>
      <c r="V3" s="72"/>
      <c r="W3" s="71"/>
    </row>
    <row r="4" spans="1:23" x14ac:dyDescent="0.3">
      <c r="A4" s="71"/>
      <c r="B4" s="181" t="s">
        <v>138</v>
      </c>
      <c r="C4" s="181"/>
      <c r="D4" s="74"/>
      <c r="E4" s="182" t="s">
        <v>136</v>
      </c>
      <c r="F4" s="182"/>
      <c r="G4" s="182"/>
      <c r="H4" s="182"/>
      <c r="I4" s="74"/>
      <c r="J4" s="74"/>
      <c r="K4" s="72"/>
      <c r="L4" s="72"/>
      <c r="M4" s="72"/>
      <c r="N4" s="72"/>
      <c r="O4" s="74"/>
      <c r="P4" s="72"/>
      <c r="Q4" s="72"/>
      <c r="R4" s="72"/>
      <c r="S4" s="72"/>
      <c r="T4" s="72"/>
      <c r="U4" s="72"/>
      <c r="V4" s="72"/>
      <c r="W4" s="71"/>
    </row>
    <row r="5" spans="1:23" x14ac:dyDescent="0.3">
      <c r="A5" s="71"/>
      <c r="B5" s="124" t="s">
        <v>94</v>
      </c>
      <c r="C5" s="102" t="str">
        <f>IF(ISBLANK('3. Enter Bin Data'!C5),"",'3. Enter Bin Data'!C5)</f>
        <v/>
      </c>
      <c r="D5" s="72"/>
      <c r="E5" s="169" t="s">
        <v>92</v>
      </c>
      <c r="F5" s="169"/>
      <c r="G5" s="169"/>
      <c r="H5" s="111"/>
      <c r="I5" s="72"/>
      <c r="J5" s="72"/>
      <c r="K5" s="72"/>
      <c r="L5" s="72"/>
      <c r="M5" s="72"/>
      <c r="N5" s="72"/>
      <c r="P5" s="72"/>
      <c r="Q5" s="72"/>
      <c r="R5" s="72"/>
      <c r="S5" s="72"/>
      <c r="T5" s="72"/>
      <c r="U5" s="72"/>
      <c r="V5" s="72"/>
      <c r="W5" s="71"/>
    </row>
    <row r="6" spans="1:23" ht="10.15" customHeight="1" x14ac:dyDescent="0.3">
      <c r="A6" s="71"/>
      <c r="B6" s="76"/>
      <c r="C6" s="87"/>
      <c r="D6" s="72"/>
      <c r="E6" s="72"/>
      <c r="F6" s="72"/>
      <c r="G6" s="72"/>
      <c r="H6" s="71"/>
      <c r="I6" s="72"/>
      <c r="J6" s="72"/>
      <c r="K6" s="72"/>
      <c r="L6" s="72"/>
      <c r="M6" s="72"/>
      <c r="N6" s="72"/>
      <c r="O6" s="72"/>
      <c r="P6" s="72"/>
      <c r="Q6" s="72"/>
      <c r="R6" s="72"/>
      <c r="S6" s="72"/>
      <c r="T6" s="72"/>
      <c r="U6" s="72"/>
      <c r="V6" s="77"/>
      <c r="W6" s="71"/>
    </row>
    <row r="7" spans="1:23" x14ac:dyDescent="0.3">
      <c r="A7" s="71"/>
      <c r="B7" s="124" t="s">
        <v>95</v>
      </c>
      <c r="C7" s="102" t="str">
        <f>IF(ISBLANK('3. Enter Bin Data'!C7),"",'3. Enter Bin Data'!C7)</f>
        <v/>
      </c>
      <c r="D7" s="72"/>
      <c r="E7" s="169" t="s">
        <v>93</v>
      </c>
      <c r="F7" s="169"/>
      <c r="G7" s="169"/>
      <c r="H7" s="112"/>
      <c r="I7" s="72"/>
      <c r="J7" s="72"/>
      <c r="K7" s="72"/>
      <c r="L7" s="72"/>
      <c r="M7" s="72"/>
      <c r="N7" s="72"/>
      <c r="P7" s="72"/>
      <c r="Q7" s="72"/>
      <c r="R7" s="72"/>
      <c r="S7" s="72"/>
      <c r="T7" s="72"/>
      <c r="U7" s="72"/>
      <c r="V7" s="72"/>
      <c r="W7" s="71"/>
    </row>
    <row r="8" spans="1:23" ht="10.15" customHeight="1" x14ac:dyDescent="0.3">
      <c r="A8" s="71"/>
      <c r="B8" s="76"/>
      <c r="C8" s="86"/>
      <c r="D8" s="72"/>
      <c r="E8" s="72"/>
      <c r="F8" s="72"/>
      <c r="G8" s="72"/>
      <c r="H8" s="72"/>
      <c r="I8" s="72"/>
      <c r="J8" s="72"/>
      <c r="K8" s="72"/>
      <c r="L8" s="72"/>
      <c r="M8" s="72"/>
      <c r="N8" s="72"/>
      <c r="O8" s="72"/>
      <c r="P8" s="71"/>
      <c r="Q8" s="71"/>
      <c r="R8" s="71"/>
      <c r="S8" s="71"/>
      <c r="T8" s="71"/>
      <c r="U8" s="71"/>
      <c r="V8" s="78"/>
      <c r="W8" s="71"/>
    </row>
    <row r="9" spans="1:23" x14ac:dyDescent="0.3">
      <c r="A9" s="71"/>
      <c r="B9" s="124" t="s">
        <v>15</v>
      </c>
      <c r="C9" s="102" t="str">
        <f>IF(ISBLANK('3. Enter Bin Data'!C9),"",'3. Enter Bin Data'!C9)</f>
        <v/>
      </c>
      <c r="D9" s="72"/>
      <c r="E9" s="163"/>
      <c r="F9" s="163"/>
      <c r="G9" s="163"/>
      <c r="H9" s="79"/>
      <c r="I9" s="79"/>
      <c r="J9" s="79"/>
      <c r="K9" s="79"/>
      <c r="L9" s="79"/>
      <c r="M9" s="79"/>
      <c r="N9" s="79"/>
      <c r="O9" s="79"/>
      <c r="P9" s="164"/>
      <c r="Q9" s="164"/>
      <c r="R9" s="164"/>
      <c r="S9" s="164"/>
      <c r="T9" s="164"/>
      <c r="U9" s="164"/>
      <c r="V9" s="164"/>
      <c r="W9" s="71"/>
    </row>
    <row r="10" spans="1:23" ht="8.65" customHeight="1" x14ac:dyDescent="0.3">
      <c r="A10" s="71"/>
      <c r="B10" s="72"/>
      <c r="C10" s="72"/>
      <c r="D10" s="72"/>
      <c r="E10" s="72"/>
      <c r="F10" s="72"/>
      <c r="G10" s="72"/>
      <c r="H10" s="72"/>
      <c r="I10" s="72"/>
      <c r="J10" s="72"/>
      <c r="K10" s="72"/>
      <c r="L10" s="72"/>
      <c r="M10" s="72"/>
      <c r="N10" s="72"/>
      <c r="O10" s="72"/>
      <c r="P10" s="71"/>
      <c r="Q10" s="71"/>
      <c r="R10" s="71"/>
      <c r="S10" s="71"/>
      <c r="T10" s="71"/>
      <c r="U10" s="71"/>
      <c r="V10" s="71"/>
      <c r="W10" s="71"/>
    </row>
    <row r="11" spans="1:23" ht="8.65" customHeight="1" x14ac:dyDescent="0.3">
      <c r="A11" s="71"/>
      <c r="B11" s="72"/>
      <c r="C11" s="72"/>
      <c r="D11" s="72"/>
      <c r="E11" s="72"/>
      <c r="F11" s="72"/>
      <c r="G11" s="72"/>
      <c r="H11" s="72"/>
      <c r="I11" s="72"/>
      <c r="J11" s="72"/>
      <c r="K11" s="72"/>
      <c r="L11" s="72"/>
      <c r="M11" s="72"/>
      <c r="N11" s="72"/>
      <c r="O11" s="72"/>
      <c r="P11" s="71"/>
      <c r="Q11" s="71"/>
      <c r="R11" s="71"/>
      <c r="S11" s="71"/>
      <c r="T11" s="71"/>
      <c r="U11" s="71"/>
      <c r="V11" s="71"/>
      <c r="W11" s="71"/>
    </row>
    <row r="12" spans="1:23" ht="29.45" customHeight="1" x14ac:dyDescent="0.3">
      <c r="A12" s="71"/>
      <c r="B12" s="177" t="s">
        <v>133</v>
      </c>
      <c r="C12" s="177"/>
      <c r="D12" s="177"/>
      <c r="E12" s="177"/>
      <c r="F12" s="177"/>
      <c r="G12" s="177"/>
      <c r="H12" s="177"/>
      <c r="I12" s="177"/>
      <c r="J12" s="178" t="s">
        <v>139</v>
      </c>
      <c r="K12" s="178"/>
      <c r="L12" s="178"/>
      <c r="M12" s="178"/>
      <c r="N12" s="178"/>
      <c r="O12" s="178"/>
      <c r="P12" s="178"/>
      <c r="Q12" s="178"/>
      <c r="R12" s="178"/>
      <c r="S12" s="178"/>
      <c r="T12" s="178"/>
      <c r="U12" s="177" t="s">
        <v>167</v>
      </c>
      <c r="V12" s="177"/>
      <c r="W12" s="71"/>
    </row>
    <row r="13" spans="1:23" ht="20.45" customHeight="1" x14ac:dyDescent="0.3">
      <c r="A13" s="71"/>
      <c r="B13" s="173" t="s">
        <v>119</v>
      </c>
      <c r="C13" s="173" t="s">
        <v>120</v>
      </c>
      <c r="D13" s="173" t="s">
        <v>4</v>
      </c>
      <c r="E13" s="173" t="s">
        <v>121</v>
      </c>
      <c r="F13" s="183" t="s">
        <v>14</v>
      </c>
      <c r="G13" s="183"/>
      <c r="H13" s="173" t="s">
        <v>143</v>
      </c>
      <c r="I13" s="173" t="s">
        <v>130</v>
      </c>
      <c r="J13" s="173" t="s">
        <v>118</v>
      </c>
      <c r="K13" s="173" t="s">
        <v>106</v>
      </c>
      <c r="L13" s="173" t="s">
        <v>117</v>
      </c>
      <c r="M13" s="173" t="s">
        <v>116</v>
      </c>
      <c r="N13" s="173" t="s">
        <v>149</v>
      </c>
      <c r="O13" s="173" t="s">
        <v>127</v>
      </c>
      <c r="P13" s="173"/>
      <c r="Q13" s="104"/>
      <c r="R13" s="104"/>
      <c r="S13" s="179" t="s">
        <v>162</v>
      </c>
      <c r="T13" s="180"/>
      <c r="U13" s="170" t="s">
        <v>166</v>
      </c>
      <c r="V13" s="170" t="s">
        <v>165</v>
      </c>
      <c r="W13" s="71"/>
    </row>
    <row r="14" spans="1:23" ht="108.6" customHeight="1" x14ac:dyDescent="0.3">
      <c r="A14" s="71"/>
      <c r="B14" s="173"/>
      <c r="C14" s="173"/>
      <c r="D14" s="173"/>
      <c r="E14" s="173"/>
      <c r="F14" s="105" t="s">
        <v>141</v>
      </c>
      <c r="G14" s="105" t="s">
        <v>124</v>
      </c>
      <c r="H14" s="173"/>
      <c r="I14" s="173"/>
      <c r="J14" s="173"/>
      <c r="K14" s="173"/>
      <c r="L14" s="173"/>
      <c r="M14" s="173"/>
      <c r="N14" s="173"/>
      <c r="O14" s="126" t="s">
        <v>169</v>
      </c>
      <c r="P14" s="126" t="s">
        <v>126</v>
      </c>
      <c r="Q14" s="126" t="s">
        <v>109</v>
      </c>
      <c r="R14" s="125" t="s">
        <v>27</v>
      </c>
      <c r="S14" s="126" t="s">
        <v>164</v>
      </c>
      <c r="T14" s="126" t="s">
        <v>163</v>
      </c>
      <c r="U14" s="170"/>
      <c r="V14" s="170"/>
      <c r="W14" s="71"/>
    </row>
    <row r="15" spans="1:23" ht="15" customHeight="1" x14ac:dyDescent="0.3">
      <c r="A15" s="71">
        <v>1</v>
      </c>
      <c r="B15" s="102" t="str">
        <f>IF(ISBLANK('3. Enter Bin Data'!B14),"",'3. Enter Bin Data'!B14)</f>
        <v/>
      </c>
      <c r="C15" s="102" t="str">
        <f>IF(ISBLANK('3. Enter Bin Data'!C14),"",'3. Enter Bin Data'!C14)</f>
        <v/>
      </c>
      <c r="D15" s="102" t="str">
        <f>IF(ISBLANK('3. Enter Bin Data'!D14),"",'3. Enter Bin Data'!D14)</f>
        <v/>
      </c>
      <c r="E15" s="102" t="str">
        <f>IF(ISBLANK('3. Enter Bin Data'!E14),"",'3. Enter Bin Data'!E14)</f>
        <v/>
      </c>
      <c r="F15" s="102" t="str">
        <f>IF(ISBLANK('3. Enter Bin Data'!F14),"",'3. Enter Bin Data'!F14)</f>
        <v/>
      </c>
      <c r="G15" s="102" t="str">
        <f>IF(ISBLANK('3. Enter Bin Data'!G14),"",'3. Enter Bin Data'!G14)</f>
        <v/>
      </c>
      <c r="H15" s="82" t="str">
        <f>IF(ISBLANK('3. Enter Bin Data'!H14),"",'3. Enter Bin Data'!H14)</f>
        <v/>
      </c>
      <c r="I15" s="82" t="str">
        <f>'3. Enter Bin Data'!I14</f>
        <v/>
      </c>
      <c r="J15" s="61"/>
      <c r="K15" s="103">
        <f>IFERROR(J15*H15*E15,0)</f>
        <v>0</v>
      </c>
      <c r="L15" s="103"/>
      <c r="M15" s="133"/>
      <c r="N15" s="88">
        <f>_xlfn.IFNA(L15*VLOOKUP(M15,'Waste Density Data'!$A$22:$B$27,2,FALSE),0)</f>
        <v>0</v>
      </c>
      <c r="O15" s="62"/>
      <c r="P15" s="22"/>
      <c r="Q15" s="103">
        <f t="shared" ref="Q15:Q34" si="0">_xlfn.IFNA(O15*VLOOKUP(P15,Period,2,FALSE),0)</f>
        <v>0</v>
      </c>
      <c r="R15" s="80" t="str">
        <f>IF(G15="","",_xlfn.IFNA((E15*H15*VLOOKUP('3. Enter Bin Data'!D14,'Waste Density Data'!$F$8:$G$23,2,FALSE)),0))</f>
        <v/>
      </c>
      <c r="S15" s="103">
        <v>50</v>
      </c>
      <c r="T15" s="133" t="s">
        <v>102</v>
      </c>
      <c r="U15" s="68">
        <f t="shared" ref="U15:U34" si="1">_xlfn.IFNA(S15*VLOOKUP(T15,Period,2,FALSE),"")</f>
        <v>2600</v>
      </c>
      <c r="V15" s="68" t="str">
        <f>IF(AND(J15="",O15=""),"",K15+Q15)</f>
        <v/>
      </c>
      <c r="W15" s="71"/>
    </row>
    <row r="16" spans="1:23" x14ac:dyDescent="0.3">
      <c r="A16" s="71">
        <v>2</v>
      </c>
      <c r="B16" s="102" t="str">
        <f>IF(ISBLANK('3. Enter Bin Data'!B15),"",'3. Enter Bin Data'!B15)</f>
        <v/>
      </c>
      <c r="C16" s="102" t="str">
        <f>IF(ISBLANK('3. Enter Bin Data'!C15),"",'3. Enter Bin Data'!C15)</f>
        <v/>
      </c>
      <c r="D16" s="102" t="str">
        <f>IF(ISBLANK('3. Enter Bin Data'!D15),"",'3. Enter Bin Data'!D15)</f>
        <v/>
      </c>
      <c r="E16" s="82" t="str">
        <f>IF(ISBLANK('3. Enter Bin Data'!E15),"",'3. Enter Bin Data'!E15)</f>
        <v/>
      </c>
      <c r="F16" s="102" t="str">
        <f>IF(ISBLANK('3. Enter Bin Data'!F15),"",'3. Enter Bin Data'!F15)</f>
        <v/>
      </c>
      <c r="G16" s="102" t="str">
        <f>IF(ISBLANK('3. Enter Bin Data'!G15),"",'3. Enter Bin Data'!G15)</f>
        <v/>
      </c>
      <c r="H16" s="82" t="str">
        <f>IF(ISBLANK('3. Enter Bin Data'!H15),"",'3. Enter Bin Data'!H15)</f>
        <v/>
      </c>
      <c r="I16" s="82" t="str">
        <f>'3. Enter Bin Data'!I15</f>
        <v/>
      </c>
      <c r="J16" s="61"/>
      <c r="K16" s="103">
        <f t="shared" ref="K16:K34" si="2">IFERROR(J16*H16*E16,0)</f>
        <v>0</v>
      </c>
      <c r="L16" s="103"/>
      <c r="M16" s="132"/>
      <c r="N16" s="88">
        <f>_xlfn.IFNA(L16*VLOOKUP(M16,'Waste Density Data'!$A$22:$B$27,2,FALSE),0)</f>
        <v>0</v>
      </c>
      <c r="O16" s="62"/>
      <c r="P16" s="22"/>
      <c r="Q16" s="88">
        <f t="shared" si="0"/>
        <v>0</v>
      </c>
      <c r="R16" s="80" t="str">
        <f>IF(G16="","",_xlfn.IFNA((E16*H16*VLOOKUP('3. Enter Bin Data'!D15,'Waste Density Data'!$F$8:$G$23,2,FALSE)),0))</f>
        <v/>
      </c>
      <c r="S16" s="103">
        <v>60</v>
      </c>
      <c r="T16" s="133" t="s">
        <v>102</v>
      </c>
      <c r="U16" s="68">
        <f t="shared" si="1"/>
        <v>3120</v>
      </c>
      <c r="V16" s="68" t="str">
        <f>IF(AND(J16="",O16=""),"",K16+Q16)</f>
        <v/>
      </c>
      <c r="W16" s="71"/>
    </row>
    <row r="17" spans="1:23" x14ac:dyDescent="0.3">
      <c r="A17" s="71">
        <v>3</v>
      </c>
      <c r="B17" s="102" t="str">
        <f>IF(ISBLANK('3. Enter Bin Data'!B16),"",'3. Enter Bin Data'!B16)</f>
        <v/>
      </c>
      <c r="C17" s="102" t="str">
        <f>IF(ISBLANK('3. Enter Bin Data'!C16),"",'3. Enter Bin Data'!C16)</f>
        <v/>
      </c>
      <c r="D17" s="102" t="str">
        <f>IF(ISBLANK('3. Enter Bin Data'!D16),"",'3. Enter Bin Data'!D16)</f>
        <v/>
      </c>
      <c r="E17" s="82" t="str">
        <f>IF(ISBLANK('3. Enter Bin Data'!E16),"",'3. Enter Bin Data'!E16)</f>
        <v/>
      </c>
      <c r="F17" s="102" t="str">
        <f>IF(ISBLANK('3. Enter Bin Data'!F16),"",'3. Enter Bin Data'!F16)</f>
        <v/>
      </c>
      <c r="G17" s="102" t="str">
        <f>IF(ISBLANK('3. Enter Bin Data'!G16),"",'3. Enter Bin Data'!G16)</f>
        <v/>
      </c>
      <c r="H17" s="82" t="str">
        <f>IF(ISBLANK('3. Enter Bin Data'!H16),"",'3. Enter Bin Data'!H16)</f>
        <v/>
      </c>
      <c r="I17" s="82" t="str">
        <f>'3. Enter Bin Data'!I16</f>
        <v/>
      </c>
      <c r="J17" s="61"/>
      <c r="K17" s="103">
        <f t="shared" si="2"/>
        <v>0</v>
      </c>
      <c r="L17" s="103"/>
      <c r="M17" s="133"/>
      <c r="N17" s="88">
        <f>_xlfn.IFNA(L17*VLOOKUP(M17,'Waste Density Data'!$A$22:$B$27,2,FALSE),0)</f>
        <v>0</v>
      </c>
      <c r="O17" s="62"/>
      <c r="P17" s="63"/>
      <c r="Q17" s="88">
        <f t="shared" si="0"/>
        <v>0</v>
      </c>
      <c r="R17" s="80" t="str">
        <f>IF(G17="","",_xlfn.IFNA((E17*H17*VLOOKUP('3. Enter Bin Data'!D16,'Waste Density Data'!$F$8:$G$23,2,FALSE)),0))</f>
        <v/>
      </c>
      <c r="S17" s="103">
        <v>80</v>
      </c>
      <c r="T17" s="133" t="s">
        <v>102</v>
      </c>
      <c r="U17" s="68">
        <f t="shared" si="1"/>
        <v>4160</v>
      </c>
      <c r="V17" s="68" t="str">
        <f t="shared" ref="V17:V34" si="3">IF(AND(J17="",O17=""),"",K17+Q17)</f>
        <v/>
      </c>
      <c r="W17" s="71"/>
    </row>
    <row r="18" spans="1:23" x14ac:dyDescent="0.3">
      <c r="A18" s="71">
        <v>4</v>
      </c>
      <c r="B18" s="102" t="str">
        <f>IF(ISBLANK('3. Enter Bin Data'!B17),"",'3. Enter Bin Data'!B17)</f>
        <v/>
      </c>
      <c r="C18" s="102" t="str">
        <f>IF(ISBLANK('3. Enter Bin Data'!C17),"",'3. Enter Bin Data'!C17)</f>
        <v/>
      </c>
      <c r="D18" s="102" t="str">
        <f>IF(ISBLANK('3. Enter Bin Data'!D17),"",'3. Enter Bin Data'!D17)</f>
        <v/>
      </c>
      <c r="E18" s="82" t="str">
        <f>IF(ISBLANK('3. Enter Bin Data'!E17),"",'3. Enter Bin Data'!E17)</f>
        <v/>
      </c>
      <c r="F18" s="102" t="str">
        <f>IF(ISBLANK('3. Enter Bin Data'!F17),"",'3. Enter Bin Data'!F17)</f>
        <v/>
      </c>
      <c r="G18" s="102" t="str">
        <f>IF(ISBLANK('3. Enter Bin Data'!G17),"",'3. Enter Bin Data'!G17)</f>
        <v/>
      </c>
      <c r="H18" s="102" t="str">
        <f>IF(ISBLANK('3. Enter Bin Data'!H17),"",'3. Enter Bin Data'!H17)</f>
        <v/>
      </c>
      <c r="I18" s="102" t="str">
        <f>IF(ISBLANK('3. Enter Bin Data'!I17),"",'3. Enter Bin Data'!I17)</f>
        <v/>
      </c>
      <c r="J18" s="61"/>
      <c r="K18" s="103">
        <f t="shared" si="2"/>
        <v>0</v>
      </c>
      <c r="L18" s="103"/>
      <c r="M18" s="133"/>
      <c r="N18" s="88">
        <f>_xlfn.IFNA(L18*VLOOKUP(M18,'Waste Density Data'!$A$22:$B$27,2,FALSE),0)</f>
        <v>0</v>
      </c>
      <c r="O18" s="62"/>
      <c r="P18" s="63"/>
      <c r="Q18" s="88">
        <f t="shared" si="0"/>
        <v>0</v>
      </c>
      <c r="R18" s="80" t="str">
        <f>IF(G18="","",_xlfn.IFNA((E18*H18*VLOOKUP('3. Enter Bin Data'!D17,'Waste Density Data'!$F$8:$G$23,2,FALSE)),0))</f>
        <v/>
      </c>
      <c r="S18" s="103">
        <v>10</v>
      </c>
      <c r="T18" s="133" t="s">
        <v>102</v>
      </c>
      <c r="U18" s="68">
        <f t="shared" si="1"/>
        <v>520</v>
      </c>
      <c r="V18" s="68" t="str">
        <f t="shared" si="3"/>
        <v/>
      </c>
      <c r="W18" s="71"/>
    </row>
    <row r="19" spans="1:23" x14ac:dyDescent="0.3">
      <c r="A19" s="71">
        <v>5</v>
      </c>
      <c r="B19" s="102" t="str">
        <f>IF(ISBLANK('3. Enter Bin Data'!B18),"",'3. Enter Bin Data'!B18)</f>
        <v/>
      </c>
      <c r="C19" s="102" t="str">
        <f>IF(ISBLANK('3. Enter Bin Data'!C18),"",'3. Enter Bin Data'!C18)</f>
        <v/>
      </c>
      <c r="D19" s="102" t="str">
        <f>IF(ISBLANK('3. Enter Bin Data'!D18),"",'3. Enter Bin Data'!D18)</f>
        <v/>
      </c>
      <c r="E19" s="82" t="str">
        <f>IF(ISBLANK('3. Enter Bin Data'!E18),"",'3. Enter Bin Data'!E18)</f>
        <v/>
      </c>
      <c r="F19" s="102" t="str">
        <f>IF(ISBLANK('3. Enter Bin Data'!F18),"",'3. Enter Bin Data'!F18)</f>
        <v/>
      </c>
      <c r="G19" s="102" t="str">
        <f>IF(ISBLANK('3. Enter Bin Data'!G18),"",'3. Enter Bin Data'!G18)</f>
        <v/>
      </c>
      <c r="H19" s="102" t="str">
        <f>IF(ISBLANK('3. Enter Bin Data'!H18),"",'3. Enter Bin Data'!H18)</f>
        <v/>
      </c>
      <c r="I19" s="102" t="str">
        <f>IF(ISBLANK('3. Enter Bin Data'!I18),"",'3. Enter Bin Data'!I18)</f>
        <v/>
      </c>
      <c r="J19" s="61"/>
      <c r="K19" s="103">
        <f t="shared" si="2"/>
        <v>0</v>
      </c>
      <c r="L19" s="103"/>
      <c r="M19" s="133"/>
      <c r="N19" s="88">
        <f>_xlfn.IFNA(L19*VLOOKUP(M19,'Waste Density Data'!$A$22:$B$27,2,FALSE),0)</f>
        <v>0</v>
      </c>
      <c r="O19" s="62"/>
      <c r="P19" s="63"/>
      <c r="Q19" s="88">
        <f t="shared" si="0"/>
        <v>0</v>
      </c>
      <c r="R19" s="80" t="str">
        <f>IF(G19="","",_xlfn.IFNA((E19*H19*VLOOKUP('3. Enter Bin Data'!D18,'Waste Density Data'!$F$8:$G$23,2,FALSE)),0))</f>
        <v/>
      </c>
      <c r="S19" s="103">
        <v>11</v>
      </c>
      <c r="T19" s="133" t="s">
        <v>102</v>
      </c>
      <c r="U19" s="68">
        <f t="shared" si="1"/>
        <v>572</v>
      </c>
      <c r="V19" s="68" t="str">
        <f t="shared" si="3"/>
        <v/>
      </c>
      <c r="W19" s="71"/>
    </row>
    <row r="20" spans="1:23" x14ac:dyDescent="0.3">
      <c r="A20" s="71">
        <v>6</v>
      </c>
      <c r="B20" s="102" t="str">
        <f>IF(ISBLANK('3. Enter Bin Data'!B19),"",'3. Enter Bin Data'!B19)</f>
        <v/>
      </c>
      <c r="C20" s="102" t="str">
        <f>IF(ISBLANK('3. Enter Bin Data'!C19),"",'3. Enter Bin Data'!C19)</f>
        <v/>
      </c>
      <c r="D20" s="102" t="str">
        <f>IF(ISBLANK('3. Enter Bin Data'!D19),"",'3. Enter Bin Data'!D19)</f>
        <v/>
      </c>
      <c r="E20" s="82" t="str">
        <f>IF(ISBLANK('3. Enter Bin Data'!E19),"",'3. Enter Bin Data'!E19)</f>
        <v/>
      </c>
      <c r="F20" s="102" t="str">
        <f>IF(ISBLANK('3. Enter Bin Data'!F19),"",'3. Enter Bin Data'!F19)</f>
        <v/>
      </c>
      <c r="G20" s="102" t="str">
        <f>IF(ISBLANK('3. Enter Bin Data'!G19),"",'3. Enter Bin Data'!G19)</f>
        <v/>
      </c>
      <c r="H20" s="102" t="str">
        <f>IF(ISBLANK('3. Enter Bin Data'!H19),"",'3. Enter Bin Data'!H19)</f>
        <v/>
      </c>
      <c r="I20" s="102" t="str">
        <f>IF(ISBLANK('3. Enter Bin Data'!I19),"",'3. Enter Bin Data'!I19)</f>
        <v/>
      </c>
      <c r="J20" s="61"/>
      <c r="K20" s="103">
        <f t="shared" si="2"/>
        <v>0</v>
      </c>
      <c r="L20" s="103"/>
      <c r="M20" s="133"/>
      <c r="N20" s="88">
        <f>_xlfn.IFNA(L20*VLOOKUP(M20,'Waste Density Data'!$A$22:$B$27,2,FALSE),0)</f>
        <v>0</v>
      </c>
      <c r="O20" s="62"/>
      <c r="P20" s="63"/>
      <c r="Q20" s="88">
        <f t="shared" si="0"/>
        <v>0</v>
      </c>
      <c r="R20" s="80" t="str">
        <f>IF(G20="","",_xlfn.IFNA((E20*H20*VLOOKUP('3. Enter Bin Data'!D19,'Waste Density Data'!$F$8:$G$23,2,FALSE)),0))</f>
        <v/>
      </c>
      <c r="S20" s="103">
        <v>20</v>
      </c>
      <c r="T20" s="133" t="s">
        <v>102</v>
      </c>
      <c r="U20" s="68">
        <f t="shared" si="1"/>
        <v>1040</v>
      </c>
      <c r="V20" s="68" t="str">
        <f t="shared" si="3"/>
        <v/>
      </c>
      <c r="W20" s="71"/>
    </row>
    <row r="21" spans="1:23" x14ac:dyDescent="0.3">
      <c r="A21" s="71"/>
      <c r="B21" s="102" t="str">
        <f>IF(ISBLANK('3. Enter Bin Data'!B20),"",'3. Enter Bin Data'!B20)</f>
        <v/>
      </c>
      <c r="C21" s="102" t="str">
        <f>IF(ISBLANK('3. Enter Bin Data'!C20),"",'3. Enter Bin Data'!C20)</f>
        <v/>
      </c>
      <c r="D21" s="102" t="str">
        <f>IF(ISBLANK('3. Enter Bin Data'!D20),"",'3. Enter Bin Data'!D20)</f>
        <v/>
      </c>
      <c r="E21" s="82" t="str">
        <f>IF(ISBLANK('3. Enter Bin Data'!E20),"",'3. Enter Bin Data'!E20)</f>
        <v/>
      </c>
      <c r="F21" s="102" t="str">
        <f>IF(ISBLANK('3. Enter Bin Data'!F20),"",'3. Enter Bin Data'!F20)</f>
        <v/>
      </c>
      <c r="G21" s="102" t="str">
        <f>IF(ISBLANK('3. Enter Bin Data'!G20),"",'3. Enter Bin Data'!G20)</f>
        <v/>
      </c>
      <c r="H21" s="102" t="str">
        <f>IF(ISBLANK('3. Enter Bin Data'!H20),"",'3. Enter Bin Data'!H20)</f>
        <v/>
      </c>
      <c r="I21" s="102" t="str">
        <f>IF(ISBLANK('3. Enter Bin Data'!I20),"",'3. Enter Bin Data'!I20)</f>
        <v/>
      </c>
      <c r="J21" s="61"/>
      <c r="K21" s="103">
        <f t="shared" si="2"/>
        <v>0</v>
      </c>
      <c r="L21" s="103"/>
      <c r="M21" s="133"/>
      <c r="N21" s="88">
        <f>_xlfn.IFNA(L21*VLOOKUP(M21,'Waste Density Data'!$A$22:$B$27,2,FALSE),0)</f>
        <v>0</v>
      </c>
      <c r="O21" s="62"/>
      <c r="P21" s="63"/>
      <c r="Q21" s="88">
        <f t="shared" si="0"/>
        <v>0</v>
      </c>
      <c r="R21" s="80" t="str">
        <f>IF(G21="","",_xlfn.IFNA((E21*H21*VLOOKUP('3. Enter Bin Data'!D20,'Waste Density Data'!$F$8:$G$23,2,FALSE)),0))</f>
        <v/>
      </c>
      <c r="S21" s="103"/>
      <c r="T21" s="132"/>
      <c r="U21" s="68" t="str">
        <f t="shared" si="1"/>
        <v/>
      </c>
      <c r="V21" s="68" t="str">
        <f t="shared" si="3"/>
        <v/>
      </c>
      <c r="W21" s="71"/>
    </row>
    <row r="22" spans="1:23" x14ac:dyDescent="0.3">
      <c r="A22" s="71">
        <v>7</v>
      </c>
      <c r="B22" s="102" t="str">
        <f>IF(ISBLANK('3. Enter Bin Data'!B21),"",'3. Enter Bin Data'!B21)</f>
        <v/>
      </c>
      <c r="C22" s="102" t="str">
        <f>IF(ISBLANK('3. Enter Bin Data'!C21),"",'3. Enter Bin Data'!C21)</f>
        <v/>
      </c>
      <c r="D22" s="102" t="str">
        <f>IF(ISBLANK('3. Enter Bin Data'!D21),"",'3. Enter Bin Data'!D21)</f>
        <v/>
      </c>
      <c r="E22" s="82" t="str">
        <f>IF(ISBLANK('3. Enter Bin Data'!E21),"",'3. Enter Bin Data'!E21)</f>
        <v/>
      </c>
      <c r="F22" s="102" t="str">
        <f>IF(ISBLANK('3. Enter Bin Data'!F21),"",'3. Enter Bin Data'!F21)</f>
        <v/>
      </c>
      <c r="G22" s="102" t="str">
        <f>IF(ISBLANK('3. Enter Bin Data'!G21),"",'3. Enter Bin Data'!G21)</f>
        <v/>
      </c>
      <c r="H22" s="102" t="str">
        <f>IF(ISBLANK('3. Enter Bin Data'!H21),"",'3. Enter Bin Data'!H21)</f>
        <v/>
      </c>
      <c r="I22" s="102" t="str">
        <f>IF(ISBLANK('3. Enter Bin Data'!I21),"",'3. Enter Bin Data'!I21)</f>
        <v/>
      </c>
      <c r="J22" s="61"/>
      <c r="K22" s="103">
        <f t="shared" si="2"/>
        <v>0</v>
      </c>
      <c r="L22" s="103"/>
      <c r="M22" s="133"/>
      <c r="N22" s="88">
        <f>_xlfn.IFNA(L22*VLOOKUP(M22,'Waste Density Data'!$A$22:$B$27,2,FALSE),0)</f>
        <v>0</v>
      </c>
      <c r="O22" s="62"/>
      <c r="P22" s="63"/>
      <c r="Q22" s="88">
        <f t="shared" si="0"/>
        <v>0</v>
      </c>
      <c r="R22" s="80" t="str">
        <f>IF(G22="","",_xlfn.IFNA((E22*H22*VLOOKUP('3. Enter Bin Data'!D21,'Waste Density Data'!$F$8:$G$23,2,FALSE)),0))</f>
        <v/>
      </c>
      <c r="S22" s="103"/>
      <c r="T22" s="132"/>
      <c r="U22" s="68" t="str">
        <f t="shared" si="1"/>
        <v/>
      </c>
      <c r="V22" s="68" t="str">
        <f t="shared" si="3"/>
        <v/>
      </c>
      <c r="W22" s="71"/>
    </row>
    <row r="23" spans="1:23" x14ac:dyDescent="0.3">
      <c r="A23" s="71">
        <v>8</v>
      </c>
      <c r="B23" s="102" t="str">
        <f>IF(ISBLANK('3. Enter Bin Data'!B22),"",'3. Enter Bin Data'!B22)</f>
        <v/>
      </c>
      <c r="C23" s="102" t="str">
        <f>IF(ISBLANK('3. Enter Bin Data'!C22),"",'3. Enter Bin Data'!C22)</f>
        <v/>
      </c>
      <c r="D23" s="102" t="str">
        <f>IF(ISBLANK('3. Enter Bin Data'!D22),"",'3. Enter Bin Data'!D22)</f>
        <v/>
      </c>
      <c r="E23" s="82" t="str">
        <f>IF(ISBLANK('3. Enter Bin Data'!E22),"",'3. Enter Bin Data'!E22)</f>
        <v/>
      </c>
      <c r="F23" s="102" t="str">
        <f>IF(ISBLANK('3. Enter Bin Data'!F22),"",'3. Enter Bin Data'!F22)</f>
        <v/>
      </c>
      <c r="G23" s="102" t="str">
        <f>IF(ISBLANK('3. Enter Bin Data'!G22),"",'3. Enter Bin Data'!G22)</f>
        <v/>
      </c>
      <c r="H23" s="102" t="str">
        <f>IF(ISBLANK('3. Enter Bin Data'!H22),"",'3. Enter Bin Data'!H22)</f>
        <v/>
      </c>
      <c r="I23" s="102" t="str">
        <f>IF(ISBLANK('3. Enter Bin Data'!I22),"",'3. Enter Bin Data'!I22)</f>
        <v/>
      </c>
      <c r="J23" s="61"/>
      <c r="K23" s="103">
        <f t="shared" si="2"/>
        <v>0</v>
      </c>
      <c r="L23" s="103"/>
      <c r="M23" s="133"/>
      <c r="N23" s="88">
        <f>_xlfn.IFNA(L23*VLOOKUP(M23,'Waste Density Data'!$A$22:$B$27,2,FALSE),0)</f>
        <v>0</v>
      </c>
      <c r="O23" s="62"/>
      <c r="P23" s="63"/>
      <c r="Q23" s="88">
        <f t="shared" si="0"/>
        <v>0</v>
      </c>
      <c r="R23" s="80" t="str">
        <f>IF(G23="","",_xlfn.IFNA((E23*H23*VLOOKUP('3. Enter Bin Data'!D22,'Waste Density Data'!$F$8:$G$23,2,FALSE)),0))</f>
        <v/>
      </c>
      <c r="S23" s="103"/>
      <c r="T23" s="133"/>
      <c r="U23" s="68" t="str">
        <f t="shared" si="1"/>
        <v/>
      </c>
      <c r="V23" s="68" t="str">
        <f t="shared" si="3"/>
        <v/>
      </c>
      <c r="W23" s="71"/>
    </row>
    <row r="24" spans="1:23" x14ac:dyDescent="0.3">
      <c r="A24" s="71">
        <v>9</v>
      </c>
      <c r="B24" s="102" t="str">
        <f>IF(ISBLANK('3. Enter Bin Data'!B23),"",'3. Enter Bin Data'!B23)</f>
        <v/>
      </c>
      <c r="C24" s="102" t="str">
        <f>IF(ISBLANK('3. Enter Bin Data'!C23),"",'3. Enter Bin Data'!C23)</f>
        <v/>
      </c>
      <c r="D24" s="102" t="str">
        <f>IF(ISBLANK('3. Enter Bin Data'!D23),"",'3. Enter Bin Data'!D23)</f>
        <v/>
      </c>
      <c r="E24" s="82" t="str">
        <f>IF(ISBLANK('3. Enter Bin Data'!E23),"",'3. Enter Bin Data'!E23)</f>
        <v/>
      </c>
      <c r="F24" s="102" t="str">
        <f>IF(ISBLANK('3. Enter Bin Data'!F23),"",'3. Enter Bin Data'!F23)</f>
        <v/>
      </c>
      <c r="G24" s="102" t="str">
        <f>IF(ISBLANK('3. Enter Bin Data'!G23),"",'3. Enter Bin Data'!G23)</f>
        <v/>
      </c>
      <c r="H24" s="102" t="str">
        <f>IF(ISBLANK('3. Enter Bin Data'!H23),"",'3. Enter Bin Data'!H23)</f>
        <v/>
      </c>
      <c r="I24" s="102" t="str">
        <f>IF(ISBLANK('3. Enter Bin Data'!I23),"",'3. Enter Bin Data'!I23)</f>
        <v/>
      </c>
      <c r="J24" s="61"/>
      <c r="K24" s="103">
        <f t="shared" si="2"/>
        <v>0</v>
      </c>
      <c r="L24" s="103"/>
      <c r="M24" s="133"/>
      <c r="N24" s="88">
        <f>_xlfn.IFNA(L24*VLOOKUP(M24,'Waste Density Data'!$A$22:$B$27,2,FALSE),0)</f>
        <v>0</v>
      </c>
      <c r="O24" s="62"/>
      <c r="P24" s="63"/>
      <c r="Q24" s="88">
        <f t="shared" si="0"/>
        <v>0</v>
      </c>
      <c r="R24" s="80" t="str">
        <f>IF(G24="","",_xlfn.IFNA((E24*H24*VLOOKUP('3. Enter Bin Data'!D23,'Waste Density Data'!$F$8:$G$23,2,FALSE)),0))</f>
        <v/>
      </c>
      <c r="S24" s="103"/>
      <c r="T24" s="133"/>
      <c r="U24" s="68" t="str">
        <f t="shared" si="1"/>
        <v/>
      </c>
      <c r="V24" s="68" t="str">
        <f t="shared" si="3"/>
        <v/>
      </c>
      <c r="W24" s="71"/>
    </row>
    <row r="25" spans="1:23" x14ac:dyDescent="0.3">
      <c r="A25" s="71">
        <v>10</v>
      </c>
      <c r="B25" s="102" t="str">
        <f>IF(ISBLANK('3. Enter Bin Data'!B24),"",'3. Enter Bin Data'!B24)</f>
        <v/>
      </c>
      <c r="C25" s="102" t="str">
        <f>IF(ISBLANK('3. Enter Bin Data'!C24),"",'3. Enter Bin Data'!C24)</f>
        <v/>
      </c>
      <c r="D25" s="102" t="str">
        <f>IF(ISBLANK('3. Enter Bin Data'!D24),"",'3. Enter Bin Data'!D24)</f>
        <v/>
      </c>
      <c r="E25" s="82" t="str">
        <f>IF(ISBLANK('3. Enter Bin Data'!E24),"",'3. Enter Bin Data'!E24)</f>
        <v/>
      </c>
      <c r="F25" s="102" t="str">
        <f>IF(ISBLANK('3. Enter Bin Data'!F24),"",'3. Enter Bin Data'!F24)</f>
        <v/>
      </c>
      <c r="G25" s="102" t="str">
        <f>IF(ISBLANK('3. Enter Bin Data'!G24),"",'3. Enter Bin Data'!G24)</f>
        <v/>
      </c>
      <c r="H25" s="102" t="str">
        <f>IF(ISBLANK('3. Enter Bin Data'!H24),"",'3. Enter Bin Data'!H24)</f>
        <v/>
      </c>
      <c r="I25" s="102" t="str">
        <f>IF(ISBLANK('3. Enter Bin Data'!I24),"",'3. Enter Bin Data'!I24)</f>
        <v/>
      </c>
      <c r="J25" s="61"/>
      <c r="K25" s="103">
        <f t="shared" si="2"/>
        <v>0</v>
      </c>
      <c r="L25" s="103"/>
      <c r="M25" s="133"/>
      <c r="N25" s="88">
        <f>_xlfn.IFNA(L25*VLOOKUP(M25,'Waste Density Data'!$A$22:$B$27,2,FALSE),0)</f>
        <v>0</v>
      </c>
      <c r="O25" s="62"/>
      <c r="P25" s="63"/>
      <c r="Q25" s="88">
        <f t="shared" si="0"/>
        <v>0</v>
      </c>
      <c r="R25" s="80" t="str">
        <f>IF(G25="","",_xlfn.IFNA((E25*H25*VLOOKUP('3. Enter Bin Data'!D24,'Waste Density Data'!$F$8:$G$23,2,FALSE)),0))</f>
        <v/>
      </c>
      <c r="S25" s="103"/>
      <c r="T25" s="132"/>
      <c r="U25" s="68" t="str">
        <f t="shared" si="1"/>
        <v/>
      </c>
      <c r="V25" s="68" t="str">
        <f t="shared" si="3"/>
        <v/>
      </c>
      <c r="W25" s="71"/>
    </row>
    <row r="26" spans="1:23" x14ac:dyDescent="0.3">
      <c r="A26" s="71">
        <v>11</v>
      </c>
      <c r="B26" s="102" t="str">
        <f>IF(ISBLANK('3. Enter Bin Data'!B25),"",'3. Enter Bin Data'!B25)</f>
        <v/>
      </c>
      <c r="C26" s="102" t="str">
        <f>IF(ISBLANK('3. Enter Bin Data'!C25),"",'3. Enter Bin Data'!C25)</f>
        <v/>
      </c>
      <c r="D26" s="102" t="str">
        <f>IF(ISBLANK('3. Enter Bin Data'!D25),"",'3. Enter Bin Data'!D25)</f>
        <v/>
      </c>
      <c r="E26" s="82" t="str">
        <f>IF(ISBLANK('3. Enter Bin Data'!E25),"",'3. Enter Bin Data'!E25)</f>
        <v/>
      </c>
      <c r="F26" s="102" t="str">
        <f>IF(ISBLANK('3. Enter Bin Data'!F25),"",'3. Enter Bin Data'!F25)</f>
        <v/>
      </c>
      <c r="G26" s="102" t="str">
        <f>IF(ISBLANK('3. Enter Bin Data'!G25),"",'3. Enter Bin Data'!G25)</f>
        <v/>
      </c>
      <c r="H26" s="102" t="str">
        <f>IF(ISBLANK('3. Enter Bin Data'!H25),"",'3. Enter Bin Data'!H25)</f>
        <v/>
      </c>
      <c r="I26" s="102" t="str">
        <f>IF(ISBLANK('3. Enter Bin Data'!I25),"",'3. Enter Bin Data'!I25)</f>
        <v/>
      </c>
      <c r="J26" s="61"/>
      <c r="K26" s="103">
        <f t="shared" si="2"/>
        <v>0</v>
      </c>
      <c r="L26" s="103"/>
      <c r="M26" s="133"/>
      <c r="N26" s="88">
        <f>_xlfn.IFNA(L26*VLOOKUP(M26,'Waste Density Data'!$A$22:$B$27,2,FALSE),0)</f>
        <v>0</v>
      </c>
      <c r="O26" s="62"/>
      <c r="P26" s="63"/>
      <c r="Q26" s="88">
        <f t="shared" si="0"/>
        <v>0</v>
      </c>
      <c r="R26" s="80" t="str">
        <f>IF(G26="","",_xlfn.IFNA((E26*H26*VLOOKUP('3. Enter Bin Data'!D25,'Waste Density Data'!$F$8:$G$23,2,FALSE)),0))</f>
        <v/>
      </c>
      <c r="S26" s="103"/>
      <c r="T26" s="132"/>
      <c r="U26" s="68" t="str">
        <f t="shared" si="1"/>
        <v/>
      </c>
      <c r="V26" s="68" t="str">
        <f t="shared" si="3"/>
        <v/>
      </c>
      <c r="W26" s="71"/>
    </row>
    <row r="27" spans="1:23" x14ac:dyDescent="0.3">
      <c r="A27" s="71">
        <v>12</v>
      </c>
      <c r="B27" s="102" t="str">
        <f>IF(ISBLANK('3. Enter Bin Data'!B26),"",'3. Enter Bin Data'!B26)</f>
        <v/>
      </c>
      <c r="C27" s="102" t="str">
        <f>IF(ISBLANK('3. Enter Bin Data'!C26),"",'3. Enter Bin Data'!C26)</f>
        <v/>
      </c>
      <c r="D27" s="102" t="str">
        <f>IF(ISBLANK('3. Enter Bin Data'!D26),"",'3. Enter Bin Data'!D26)</f>
        <v/>
      </c>
      <c r="E27" s="82" t="str">
        <f>IF(ISBLANK('3. Enter Bin Data'!E26),"",'3. Enter Bin Data'!E26)</f>
        <v/>
      </c>
      <c r="F27" s="102" t="str">
        <f>IF(ISBLANK('3. Enter Bin Data'!F26),"",'3. Enter Bin Data'!F26)</f>
        <v/>
      </c>
      <c r="G27" s="102" t="str">
        <f>IF(ISBLANK('3. Enter Bin Data'!G26),"",'3. Enter Bin Data'!G26)</f>
        <v/>
      </c>
      <c r="H27" s="102" t="str">
        <f>IF(ISBLANK('3. Enter Bin Data'!H26),"",'3. Enter Bin Data'!H26)</f>
        <v/>
      </c>
      <c r="I27" s="102" t="str">
        <f>IF(ISBLANK('3. Enter Bin Data'!I26),"",'3. Enter Bin Data'!I26)</f>
        <v/>
      </c>
      <c r="J27" s="61"/>
      <c r="K27" s="103">
        <f t="shared" si="2"/>
        <v>0</v>
      </c>
      <c r="L27" s="103"/>
      <c r="M27" s="133"/>
      <c r="N27" s="88">
        <f>_xlfn.IFNA(L27*VLOOKUP(M27,'Waste Density Data'!$A$22:$B$27,2,FALSE),0)</f>
        <v>0</v>
      </c>
      <c r="O27" s="62"/>
      <c r="P27" s="63"/>
      <c r="Q27" s="88">
        <f t="shared" si="0"/>
        <v>0</v>
      </c>
      <c r="R27" s="80" t="str">
        <f>IF(G27="","",_xlfn.IFNA((E27*H27*VLOOKUP('3. Enter Bin Data'!D26,'Waste Density Data'!$F$8:$G$23,2,FALSE)),0))</f>
        <v/>
      </c>
      <c r="S27" s="103"/>
      <c r="T27" s="133"/>
      <c r="U27" s="68" t="str">
        <f t="shared" si="1"/>
        <v/>
      </c>
      <c r="V27" s="68" t="str">
        <f t="shared" si="3"/>
        <v/>
      </c>
      <c r="W27" s="71"/>
    </row>
    <row r="28" spans="1:23" x14ac:dyDescent="0.3">
      <c r="A28" s="71">
        <v>13</v>
      </c>
      <c r="B28" s="102" t="str">
        <f>IF(ISBLANK('3. Enter Bin Data'!B27),"",'3. Enter Bin Data'!B27)</f>
        <v/>
      </c>
      <c r="C28" s="102" t="str">
        <f>IF(ISBLANK('3. Enter Bin Data'!C27),"",'3. Enter Bin Data'!C27)</f>
        <v/>
      </c>
      <c r="D28" s="102" t="str">
        <f>IF(ISBLANK('3. Enter Bin Data'!D27),"",'3. Enter Bin Data'!D27)</f>
        <v/>
      </c>
      <c r="E28" s="82" t="str">
        <f>IF(ISBLANK('3. Enter Bin Data'!E27),"",'3. Enter Bin Data'!E27)</f>
        <v/>
      </c>
      <c r="F28" s="102" t="str">
        <f>IF(ISBLANK('3. Enter Bin Data'!F27),"",'3. Enter Bin Data'!F27)</f>
        <v/>
      </c>
      <c r="G28" s="102" t="str">
        <f>IF(ISBLANK('3. Enter Bin Data'!G27),"",'3. Enter Bin Data'!G27)</f>
        <v/>
      </c>
      <c r="H28" s="102" t="str">
        <f>IF(ISBLANK('3. Enter Bin Data'!H27),"",'3. Enter Bin Data'!H27)</f>
        <v/>
      </c>
      <c r="I28" s="102" t="str">
        <f>IF(ISBLANK('3. Enter Bin Data'!I27),"",'3. Enter Bin Data'!I27)</f>
        <v/>
      </c>
      <c r="J28" s="61"/>
      <c r="K28" s="103">
        <f t="shared" si="2"/>
        <v>0</v>
      </c>
      <c r="L28" s="103"/>
      <c r="M28" s="133"/>
      <c r="N28" s="88">
        <f>_xlfn.IFNA(L28*VLOOKUP(M28,'Waste Density Data'!$A$22:$B$27,2,FALSE),0)</f>
        <v>0</v>
      </c>
      <c r="O28" s="62"/>
      <c r="P28" s="63"/>
      <c r="Q28" s="88">
        <f t="shared" si="0"/>
        <v>0</v>
      </c>
      <c r="R28" s="80" t="str">
        <f>IF(G28="","",_xlfn.IFNA((E28*H28*VLOOKUP('3. Enter Bin Data'!D27,'Waste Density Data'!$F$8:$G$23,2,FALSE)),0))</f>
        <v/>
      </c>
      <c r="S28" s="103"/>
      <c r="T28" s="133"/>
      <c r="U28" s="68" t="str">
        <f t="shared" si="1"/>
        <v/>
      </c>
      <c r="V28" s="68" t="str">
        <f t="shared" si="3"/>
        <v/>
      </c>
      <c r="W28" s="71"/>
    </row>
    <row r="29" spans="1:23" x14ac:dyDescent="0.3">
      <c r="A29" s="71"/>
      <c r="B29" s="102" t="str">
        <f>IF(ISBLANK('3. Enter Bin Data'!B28),"",'3. Enter Bin Data'!B28)</f>
        <v/>
      </c>
      <c r="C29" s="102" t="str">
        <f>IF(ISBLANK('3. Enter Bin Data'!C28),"",'3. Enter Bin Data'!C28)</f>
        <v/>
      </c>
      <c r="D29" s="102" t="str">
        <f>IF(ISBLANK('3. Enter Bin Data'!D28),"",'3. Enter Bin Data'!D28)</f>
        <v/>
      </c>
      <c r="E29" s="82" t="str">
        <f>IF(ISBLANK('3. Enter Bin Data'!E28),"",'3. Enter Bin Data'!E28)</f>
        <v/>
      </c>
      <c r="F29" s="102" t="str">
        <f>IF(ISBLANK('3. Enter Bin Data'!F28),"",'3. Enter Bin Data'!F28)</f>
        <v/>
      </c>
      <c r="G29" s="102" t="str">
        <f>IF(ISBLANK('3. Enter Bin Data'!G28),"",'3. Enter Bin Data'!G28)</f>
        <v/>
      </c>
      <c r="H29" s="102" t="str">
        <f>IF(ISBLANK('3. Enter Bin Data'!H28),"",'3. Enter Bin Data'!H28)</f>
        <v/>
      </c>
      <c r="I29" s="102" t="str">
        <f>IF(ISBLANK('3. Enter Bin Data'!I28),"",'3. Enter Bin Data'!I28)</f>
        <v/>
      </c>
      <c r="J29" s="61"/>
      <c r="K29" s="103">
        <f t="shared" si="2"/>
        <v>0</v>
      </c>
      <c r="L29" s="103"/>
      <c r="M29" s="133"/>
      <c r="N29" s="88">
        <f>_xlfn.IFNA(L29*VLOOKUP(M29,'Waste Density Data'!$A$22:$B$27,2,FALSE),0)</f>
        <v>0</v>
      </c>
      <c r="O29" s="62"/>
      <c r="P29" s="63"/>
      <c r="Q29" s="88">
        <f t="shared" si="0"/>
        <v>0</v>
      </c>
      <c r="R29" s="80" t="str">
        <f>IF(G29="","",_xlfn.IFNA((E29*H29*VLOOKUP('3. Enter Bin Data'!D28,'Waste Density Data'!$F$8:$G$23,2,FALSE)),0))</f>
        <v/>
      </c>
      <c r="S29" s="103"/>
      <c r="T29" s="132"/>
      <c r="U29" s="68" t="str">
        <f t="shared" si="1"/>
        <v/>
      </c>
      <c r="V29" s="68" t="str">
        <f t="shared" si="3"/>
        <v/>
      </c>
      <c r="W29" s="71"/>
    </row>
    <row r="30" spans="1:23" x14ac:dyDescent="0.3">
      <c r="A30" s="71"/>
      <c r="B30" s="102" t="str">
        <f>IF(ISBLANK('3. Enter Bin Data'!B29),"",'3. Enter Bin Data'!B29)</f>
        <v/>
      </c>
      <c r="C30" s="102" t="str">
        <f>IF(ISBLANK('3. Enter Bin Data'!C29),"",'3. Enter Bin Data'!C29)</f>
        <v/>
      </c>
      <c r="D30" s="102" t="str">
        <f>IF(ISBLANK('3. Enter Bin Data'!D29),"",'3. Enter Bin Data'!D29)</f>
        <v/>
      </c>
      <c r="E30" s="82" t="str">
        <f>IF(ISBLANK('3. Enter Bin Data'!E29),"",'3. Enter Bin Data'!E29)</f>
        <v/>
      </c>
      <c r="F30" s="102" t="str">
        <f>IF(ISBLANK('3. Enter Bin Data'!F29),"",'3. Enter Bin Data'!F29)</f>
        <v/>
      </c>
      <c r="G30" s="102" t="str">
        <f>IF(ISBLANK('3. Enter Bin Data'!G29),"",'3. Enter Bin Data'!G29)</f>
        <v/>
      </c>
      <c r="H30" s="102" t="str">
        <f>IF(ISBLANK('3. Enter Bin Data'!H29),"",'3. Enter Bin Data'!H29)</f>
        <v/>
      </c>
      <c r="I30" s="102" t="str">
        <f>IF(ISBLANK('3. Enter Bin Data'!I29),"",'3. Enter Bin Data'!I29)</f>
        <v/>
      </c>
      <c r="J30" s="61"/>
      <c r="K30" s="103">
        <f t="shared" si="2"/>
        <v>0</v>
      </c>
      <c r="L30" s="103"/>
      <c r="M30" s="133"/>
      <c r="N30" s="88">
        <f>_xlfn.IFNA(L30*VLOOKUP(M30,'Waste Density Data'!$A$22:$B$27,2,FALSE),0)</f>
        <v>0</v>
      </c>
      <c r="O30" s="62"/>
      <c r="P30" s="63"/>
      <c r="Q30" s="88">
        <f t="shared" si="0"/>
        <v>0</v>
      </c>
      <c r="R30" s="80" t="str">
        <f>IF(G30="","",_xlfn.IFNA((E30*H30*VLOOKUP('3. Enter Bin Data'!D29,'Waste Density Data'!$F$8:$G$23,2,FALSE)),0))</f>
        <v/>
      </c>
      <c r="S30" s="103"/>
      <c r="T30" s="132"/>
      <c r="U30" s="68" t="str">
        <f t="shared" si="1"/>
        <v/>
      </c>
      <c r="V30" s="68" t="str">
        <f t="shared" si="3"/>
        <v/>
      </c>
      <c r="W30" s="71"/>
    </row>
    <row r="31" spans="1:23" x14ac:dyDescent="0.3">
      <c r="A31" s="71">
        <v>14</v>
      </c>
      <c r="B31" s="102" t="str">
        <f>IF(ISBLANK('3. Enter Bin Data'!B30),"",'3. Enter Bin Data'!B30)</f>
        <v/>
      </c>
      <c r="C31" s="102" t="str">
        <f>IF(ISBLANK('3. Enter Bin Data'!C30),"",'3. Enter Bin Data'!C30)</f>
        <v/>
      </c>
      <c r="D31" s="102" t="str">
        <f>IF(ISBLANK('3. Enter Bin Data'!D30),"",'3. Enter Bin Data'!D30)</f>
        <v/>
      </c>
      <c r="E31" s="82" t="str">
        <f>IF(ISBLANK('3. Enter Bin Data'!E30),"",'3. Enter Bin Data'!E30)</f>
        <v/>
      </c>
      <c r="F31" s="102" t="str">
        <f>IF(ISBLANK('3. Enter Bin Data'!F30),"",'3. Enter Bin Data'!F30)</f>
        <v/>
      </c>
      <c r="G31" s="102" t="str">
        <f>IF(ISBLANK('3. Enter Bin Data'!G30),"",'3. Enter Bin Data'!G30)</f>
        <v/>
      </c>
      <c r="H31" s="102" t="str">
        <f>IF(ISBLANK('3. Enter Bin Data'!H30),"",'3. Enter Bin Data'!H30)</f>
        <v/>
      </c>
      <c r="I31" s="102" t="str">
        <f>IF(ISBLANK('3. Enter Bin Data'!I30),"",'3. Enter Bin Data'!I30)</f>
        <v/>
      </c>
      <c r="J31" s="61"/>
      <c r="K31" s="103">
        <f t="shared" si="2"/>
        <v>0</v>
      </c>
      <c r="L31" s="103"/>
      <c r="M31" s="133"/>
      <c r="N31" s="88">
        <f>_xlfn.IFNA(L31*VLOOKUP(M31,'Waste Density Data'!$A$22:$B$27,2,FALSE),0)</f>
        <v>0</v>
      </c>
      <c r="O31" s="62"/>
      <c r="P31" s="63"/>
      <c r="Q31" s="88">
        <f t="shared" si="0"/>
        <v>0</v>
      </c>
      <c r="R31" s="80" t="str">
        <f>IF(G31="","",_xlfn.IFNA((E31*H31*VLOOKUP('3. Enter Bin Data'!D30,'Waste Density Data'!$F$8:$G$23,2,FALSE)),0))</f>
        <v/>
      </c>
      <c r="S31" s="103"/>
      <c r="T31" s="133"/>
      <c r="U31" s="68" t="str">
        <f t="shared" si="1"/>
        <v/>
      </c>
      <c r="V31" s="68" t="str">
        <f t="shared" si="3"/>
        <v/>
      </c>
      <c r="W31" s="71"/>
    </row>
    <row r="32" spans="1:23" x14ac:dyDescent="0.3">
      <c r="A32" s="71"/>
      <c r="B32" s="102" t="str">
        <f>IF(ISBLANK('3. Enter Bin Data'!B31),"",'3. Enter Bin Data'!B31)</f>
        <v/>
      </c>
      <c r="C32" s="102" t="str">
        <f>IF(ISBLANK('3. Enter Bin Data'!C31),"",'3. Enter Bin Data'!C31)</f>
        <v/>
      </c>
      <c r="D32" s="102" t="str">
        <f>IF(ISBLANK('3. Enter Bin Data'!D31),"",'3. Enter Bin Data'!D31)</f>
        <v/>
      </c>
      <c r="E32" s="82" t="str">
        <f>IF(ISBLANK('3. Enter Bin Data'!E31),"",'3. Enter Bin Data'!E31)</f>
        <v/>
      </c>
      <c r="F32" s="102" t="str">
        <f>IF(ISBLANK('3. Enter Bin Data'!F31),"",'3. Enter Bin Data'!F31)</f>
        <v/>
      </c>
      <c r="G32" s="102" t="str">
        <f>IF(ISBLANK('3. Enter Bin Data'!G31),"",'3. Enter Bin Data'!G31)</f>
        <v/>
      </c>
      <c r="H32" s="102" t="str">
        <f>IF(ISBLANK('3. Enter Bin Data'!H31),"",'3. Enter Bin Data'!H31)</f>
        <v/>
      </c>
      <c r="I32" s="102" t="str">
        <f>IF(ISBLANK('3. Enter Bin Data'!I31),"",'3. Enter Bin Data'!I31)</f>
        <v/>
      </c>
      <c r="J32" s="61"/>
      <c r="K32" s="103">
        <f t="shared" si="2"/>
        <v>0</v>
      </c>
      <c r="L32" s="103"/>
      <c r="M32" s="133"/>
      <c r="N32" s="88">
        <f>_xlfn.IFNA(L32*VLOOKUP(M32,'Waste Density Data'!$A$22:$B$27,2,FALSE),0)</f>
        <v>0</v>
      </c>
      <c r="O32" s="62"/>
      <c r="P32" s="63"/>
      <c r="Q32" s="88">
        <f t="shared" si="0"/>
        <v>0</v>
      </c>
      <c r="R32" s="80" t="str">
        <f>IF(G32="","",_xlfn.IFNA((E32*H32*VLOOKUP('3. Enter Bin Data'!D31,'Waste Density Data'!$F$8:$G$23,2,FALSE)),0))</f>
        <v/>
      </c>
      <c r="S32" s="103"/>
      <c r="T32" s="133"/>
      <c r="U32" s="68" t="str">
        <f t="shared" si="1"/>
        <v/>
      </c>
      <c r="V32" s="68" t="str">
        <f t="shared" si="3"/>
        <v/>
      </c>
      <c r="W32" s="71"/>
    </row>
    <row r="33" spans="1:23" x14ac:dyDescent="0.3">
      <c r="A33" s="71">
        <v>15</v>
      </c>
      <c r="B33" s="102" t="str">
        <f>IF(ISBLANK('3. Enter Bin Data'!B32),"",'3. Enter Bin Data'!B32)</f>
        <v/>
      </c>
      <c r="C33" s="102" t="str">
        <f>IF(ISBLANK('3. Enter Bin Data'!C32),"",'3. Enter Bin Data'!C32)</f>
        <v/>
      </c>
      <c r="D33" s="102" t="str">
        <f>IF(ISBLANK('3. Enter Bin Data'!D32),"",'3. Enter Bin Data'!D32)</f>
        <v/>
      </c>
      <c r="E33" s="82" t="str">
        <f>IF(ISBLANK('3. Enter Bin Data'!E32),"",'3. Enter Bin Data'!E32)</f>
        <v/>
      </c>
      <c r="F33" s="102" t="str">
        <f>IF(ISBLANK('3. Enter Bin Data'!F32),"",'3. Enter Bin Data'!F32)</f>
        <v/>
      </c>
      <c r="G33" s="102" t="str">
        <f>IF(ISBLANK('3. Enter Bin Data'!G32),"",'3. Enter Bin Data'!G32)</f>
        <v/>
      </c>
      <c r="H33" s="102" t="str">
        <f>IF(ISBLANK('3. Enter Bin Data'!H32),"",'3. Enter Bin Data'!H32)</f>
        <v/>
      </c>
      <c r="I33" s="102" t="str">
        <f>IF(ISBLANK('3. Enter Bin Data'!I32),"",'3. Enter Bin Data'!I32)</f>
        <v/>
      </c>
      <c r="J33" s="61"/>
      <c r="K33" s="103">
        <f t="shared" si="2"/>
        <v>0</v>
      </c>
      <c r="L33" s="103"/>
      <c r="M33" s="133"/>
      <c r="N33" s="88">
        <f>_xlfn.IFNA(L33*VLOOKUP(M33,'Waste Density Data'!$A$22:$B$27,2,FALSE),0)</f>
        <v>0</v>
      </c>
      <c r="O33" s="62"/>
      <c r="P33" s="63"/>
      <c r="Q33" s="88">
        <f t="shared" si="0"/>
        <v>0</v>
      </c>
      <c r="R33" s="80" t="str">
        <f>IF(G33="","",_xlfn.IFNA((E33*H33*VLOOKUP('3. Enter Bin Data'!D32,'Waste Density Data'!$F$8:$G$23,2,FALSE)),0))</f>
        <v/>
      </c>
      <c r="S33" s="103"/>
      <c r="T33" s="132"/>
      <c r="U33" s="68" t="str">
        <f t="shared" si="1"/>
        <v/>
      </c>
      <c r="V33" s="68" t="str">
        <f t="shared" si="3"/>
        <v/>
      </c>
      <c r="W33" s="71"/>
    </row>
    <row r="34" spans="1:23" x14ac:dyDescent="0.3">
      <c r="A34" s="71">
        <v>16</v>
      </c>
      <c r="B34" s="102" t="str">
        <f>IF(ISBLANK('3. Enter Bin Data'!B33),"",'3. Enter Bin Data'!B33)</f>
        <v/>
      </c>
      <c r="C34" s="102" t="str">
        <f>IF(ISBLANK('3. Enter Bin Data'!C33),"",'3. Enter Bin Data'!C33)</f>
        <v/>
      </c>
      <c r="D34" s="102" t="str">
        <f>IF(ISBLANK('3. Enter Bin Data'!D33),"",'3. Enter Bin Data'!D33)</f>
        <v/>
      </c>
      <c r="E34" s="82" t="str">
        <f>IF(ISBLANK('3. Enter Bin Data'!E33),"",'3. Enter Bin Data'!E33)</f>
        <v/>
      </c>
      <c r="F34" s="102" t="str">
        <f>IF(ISBLANK('3. Enter Bin Data'!F33),"",'3. Enter Bin Data'!F33)</f>
        <v/>
      </c>
      <c r="G34" s="102" t="str">
        <f>IF(ISBLANK('3. Enter Bin Data'!G33),"",'3. Enter Bin Data'!G33)</f>
        <v/>
      </c>
      <c r="H34" s="102" t="str">
        <f>IF(ISBLANK('3. Enter Bin Data'!H33),"",'3. Enter Bin Data'!H33)</f>
        <v/>
      </c>
      <c r="I34" s="102" t="str">
        <f>IF(ISBLANK('3. Enter Bin Data'!I33),"",'3. Enter Bin Data'!I33)</f>
        <v/>
      </c>
      <c r="J34" s="61"/>
      <c r="K34" s="103">
        <f t="shared" si="2"/>
        <v>0</v>
      </c>
      <c r="L34" s="103"/>
      <c r="M34" s="133"/>
      <c r="N34" s="88">
        <f>_xlfn.IFNA(L34*VLOOKUP(M34,'Waste Density Data'!$A$22:$B$27,2,FALSE),0)</f>
        <v>0</v>
      </c>
      <c r="O34" s="62"/>
      <c r="P34" s="63"/>
      <c r="Q34" s="88">
        <f t="shared" si="0"/>
        <v>0</v>
      </c>
      <c r="R34" s="80" t="str">
        <f>IF(G34="","",_xlfn.IFNA((E34*H34*VLOOKUP('3. Enter Bin Data'!D33,'Waste Density Data'!$F$8:$G$23,2,FALSE)),0))</f>
        <v/>
      </c>
      <c r="S34" s="103"/>
      <c r="T34" s="132"/>
      <c r="U34" s="68" t="str">
        <f t="shared" si="1"/>
        <v/>
      </c>
      <c r="V34" s="68" t="str">
        <f t="shared" si="3"/>
        <v/>
      </c>
      <c r="W34" s="71"/>
    </row>
    <row r="35" spans="1:23" x14ac:dyDescent="0.3">
      <c r="A35" s="71"/>
      <c r="B35" s="83" t="s">
        <v>16</v>
      </c>
      <c r="C35" s="82"/>
      <c r="D35" s="82"/>
      <c r="E35" s="84"/>
      <c r="F35" s="84"/>
      <c r="G35" s="82"/>
      <c r="H35" s="82"/>
      <c r="I35" s="82"/>
      <c r="J35" s="82"/>
      <c r="K35" s="82">
        <f>SUM(K15:K34)</f>
        <v>0</v>
      </c>
      <c r="L35" s="82"/>
      <c r="M35" s="82"/>
      <c r="N35" s="82">
        <f>SUM(N15:N34)</f>
        <v>0</v>
      </c>
      <c r="O35" s="82"/>
      <c r="P35" s="82"/>
      <c r="Q35" s="67">
        <f>SUM(Q15:Q34)</f>
        <v>0</v>
      </c>
      <c r="R35" s="81">
        <f>SUM(R15:R34)</f>
        <v>0</v>
      </c>
      <c r="S35" s="81"/>
      <c r="T35" s="81"/>
      <c r="U35" s="81">
        <f>SUM(U15:U34)</f>
        <v>12012</v>
      </c>
      <c r="V35" s="67">
        <f>SUM(V15:V34)</f>
        <v>0</v>
      </c>
      <c r="W35" s="71"/>
    </row>
    <row r="36" spans="1:23" ht="15.6" hidden="1" customHeight="1" x14ac:dyDescent="0.3">
      <c r="A36" s="71"/>
      <c r="B36" s="71"/>
      <c r="C36" s="71"/>
      <c r="D36" s="71"/>
      <c r="E36" s="71"/>
      <c r="F36" s="71"/>
      <c r="G36" s="71"/>
      <c r="H36" s="71"/>
      <c r="I36" s="71"/>
      <c r="J36" s="71"/>
      <c r="K36" s="71"/>
      <c r="L36" s="71"/>
      <c r="M36" s="71"/>
      <c r="N36" s="71"/>
      <c r="O36" s="71"/>
      <c r="P36" s="71"/>
      <c r="Q36" s="71"/>
      <c r="R36" s="71"/>
      <c r="S36" s="71"/>
      <c r="T36" s="71"/>
      <c r="U36" s="71"/>
      <c r="V36" s="71"/>
      <c r="W36" s="71"/>
    </row>
  </sheetData>
  <sheetProtection algorithmName="SHA-512" hashValue="szNmORFwLdPZsL+CW+rJJh+E9taDA1zzd9mXMOEVXB7s9mkao4kQUr3rBvn23bbbMxStg6sope7wWUWmHpoHZA==" saltValue="upvNcw/y1c4wC3epp9mEgg==" spinCount="100000" sheet="1" objects="1" scenarios="1" selectLockedCells="1"/>
  <protectedRanges>
    <protectedRange sqref="P9:V9 C7 C9 C5 H5:N5 H7:N7" name="Number of beds"/>
    <protectedRange sqref="B15:G17 B18:I34" name="Waste volumes data"/>
  </protectedRanges>
  <mergeCells count="26">
    <mergeCell ref="B2:H2"/>
    <mergeCell ref="B4:C4"/>
    <mergeCell ref="E4:H4"/>
    <mergeCell ref="N13:N14"/>
    <mergeCell ref="F13:G13"/>
    <mergeCell ref="H13:H14"/>
    <mergeCell ref="I13:I14"/>
    <mergeCell ref="B13:B14"/>
    <mergeCell ref="C13:C14"/>
    <mergeCell ref="D13:D14"/>
    <mergeCell ref="E13:E14"/>
    <mergeCell ref="U12:V12"/>
    <mergeCell ref="U13:U14"/>
    <mergeCell ref="J12:T12"/>
    <mergeCell ref="E5:G5"/>
    <mergeCell ref="E7:G7"/>
    <mergeCell ref="E9:G9"/>
    <mergeCell ref="P9:V9"/>
    <mergeCell ref="V13:V14"/>
    <mergeCell ref="O13:P13"/>
    <mergeCell ref="J13:J14"/>
    <mergeCell ref="K13:K14"/>
    <mergeCell ref="L13:L14"/>
    <mergeCell ref="M13:M14"/>
    <mergeCell ref="S13:T13"/>
    <mergeCell ref="B12:I12"/>
  </mergeCells>
  <conditionalFormatting sqref="Q15:Q34">
    <cfRule type="notContainsBlanks" dxfId="14" priority="20">
      <formula>LEN(TRIM(Q15))&gt;0</formula>
    </cfRule>
  </conditionalFormatting>
  <conditionalFormatting sqref="O15:P15 P16:P34 O15:O34">
    <cfRule type="notContainsBlanks" dxfId="13" priority="14">
      <formula>LEN(TRIM(O15))&gt;0</formula>
    </cfRule>
  </conditionalFormatting>
  <conditionalFormatting sqref="M17:M34">
    <cfRule type="notContainsBlanks" dxfId="12" priority="13">
      <formula>LEN(TRIM(M17))&gt;0</formula>
    </cfRule>
  </conditionalFormatting>
  <conditionalFormatting sqref="M15:M16">
    <cfRule type="notContainsBlanks" dxfId="11" priority="12">
      <formula>LEN(TRIM(M15))&gt;0</formula>
    </cfRule>
  </conditionalFormatting>
  <conditionalFormatting sqref="N15:N34">
    <cfRule type="notContainsBlanks" dxfId="10" priority="11">
      <formula>LEN(TRIM(N15))&gt;0</formula>
    </cfRule>
  </conditionalFormatting>
  <conditionalFormatting sqref="H15:I17">
    <cfRule type="cellIs" dxfId="9" priority="5" operator="equal">
      <formula>0</formula>
    </cfRule>
  </conditionalFormatting>
  <conditionalFormatting sqref="J15:J34">
    <cfRule type="notContainsBlanks" dxfId="8" priority="4">
      <formula>LEN(TRIM(J15))&gt;0</formula>
    </cfRule>
  </conditionalFormatting>
  <conditionalFormatting sqref="S15:S34">
    <cfRule type="notContainsBlanks" dxfId="7" priority="3">
      <formula>LEN(TRIM(S15))&gt;0</formula>
    </cfRule>
  </conditionalFormatting>
  <conditionalFormatting sqref="T15:T34">
    <cfRule type="notContainsBlanks" dxfId="6" priority="2">
      <formula>LEN(TRIM(T15))&gt;0</formula>
    </cfRule>
  </conditionalFormatting>
  <pageMargins left="0.7" right="0.7" top="0.75" bottom="0.75" header="0.3" footer="0.3"/>
  <pageSetup paperSize="9" scale="91" orientation="landscape" horizontalDpi="4294967295" verticalDpi="4294967295" r:id="rId1"/>
  <headerFooter>
    <oddHeader>&amp;C&amp;"Microsoft PhagsPa,Bold"Waste and Recycling Performance Calculator</oddHeader>
  </headerFooter>
  <rowBreaks count="1" manualBreakCount="1">
    <brk id="23" max="16383" man="1"/>
  </rowBreaks>
  <extLst>
    <ext xmlns:x14="http://schemas.microsoft.com/office/spreadsheetml/2009/9/main" uri="{CCE6A557-97BC-4b89-ADB6-D9C93CAAB3DF}">
      <x14:dataValidations xmlns:xm="http://schemas.microsoft.com/office/excel/2006/main" count="4">
        <x14:dataValidation type="list" allowBlank="1" showInputMessage="1" showErrorMessage="1">
          <x14:formula1>
            <xm:f>'Waste Density Data'!$H$8:$H$11</xm:f>
          </x14:formula1>
          <xm:sqref>M16:M34</xm:sqref>
        </x14:dataValidation>
        <x14:dataValidation type="list" allowBlank="1" showInputMessage="1" showErrorMessage="1">
          <x14:formula1>
            <xm:f>'Waste Density Data'!$A$22:$A$27</xm:f>
          </x14:formula1>
          <xm:sqref>M15 P15:P34 T15:T34</xm:sqref>
        </x14:dataValidation>
        <x14:dataValidation type="custom" allowBlank="1" showInputMessage="1" showErrorMessage="1">
          <x14:formula1>
            <xm:f>IF(ISBLANK('3. Enter Bin Data'!B14),"",'3. Enter Bin Data'!B14)</xm:f>
          </x14:formula1>
          <xm:sqref>B15:B34 H18:I34 D15:G34</xm:sqref>
        </x14:dataValidation>
        <x14:dataValidation type="custom" allowBlank="1" showInputMessage="1" showErrorMessage="1">
          <x14:formula1>
            <xm:f>'Waste Density Data'!$L$6:$L$27=IF(ISBLANK('3. Enter Bin Data'!C14),"",'3. Enter Bin Data'!C14)</xm:f>
          </x14:formula1>
          <xm:sqref>C15:C34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XFC143"/>
  <sheetViews>
    <sheetView zoomScaleNormal="100" workbookViewId="0">
      <selection activeCell="A144" sqref="A144:XFD144"/>
    </sheetView>
  </sheetViews>
  <sheetFormatPr defaultColWidth="0" defaultRowHeight="16.5" zeroHeight="1" x14ac:dyDescent="0.25"/>
  <cols>
    <col min="1" max="1" width="2.42578125" style="29" customWidth="1"/>
    <col min="2" max="2" width="43.140625" style="29" customWidth="1"/>
    <col min="3" max="3" width="22.7109375" style="29" customWidth="1"/>
    <col min="4" max="4" width="18" style="29" customWidth="1"/>
    <col min="5" max="5" width="2.85546875" style="29" customWidth="1"/>
    <col min="6" max="6" width="9.140625" style="106" hidden="1" customWidth="1"/>
    <col min="7" max="16381" width="9" style="106" hidden="1"/>
    <col min="16382" max="16382" width="9.42578125" style="106" hidden="1" customWidth="1"/>
    <col min="16383" max="16383" width="15.5703125" style="106" hidden="1" customWidth="1"/>
    <col min="16384" max="16384" width="15.85546875" style="106" hidden="1" customWidth="1"/>
  </cols>
  <sheetData>
    <row r="1" spans="1:5" ht="75" customHeight="1" x14ac:dyDescent="0.25">
      <c r="A1" s="137"/>
      <c r="B1" s="207" t="s">
        <v>168</v>
      </c>
      <c r="C1" s="207"/>
      <c r="D1" s="207"/>
      <c r="E1" s="138"/>
    </row>
    <row r="2" spans="1:5" ht="19.899999999999999" customHeight="1" x14ac:dyDescent="0.25">
      <c r="A2" s="137"/>
      <c r="B2" s="161" t="s">
        <v>29</v>
      </c>
      <c r="C2" s="161"/>
      <c r="D2" s="161"/>
      <c r="E2" s="137"/>
    </row>
    <row r="3" spans="1:5" ht="74.25" customHeight="1" x14ac:dyDescent="0.25">
      <c r="A3" s="139"/>
      <c r="B3" s="208" t="s">
        <v>148</v>
      </c>
      <c r="C3" s="208"/>
      <c r="D3" s="208"/>
      <c r="E3" s="139"/>
    </row>
    <row r="4" spans="1:5" ht="33.4" customHeight="1" x14ac:dyDescent="0.25">
      <c r="B4" s="30" t="s">
        <v>18</v>
      </c>
      <c r="C4" s="184" t="s">
        <v>34</v>
      </c>
      <c r="D4" s="184"/>
    </row>
    <row r="5" spans="1:5" x14ac:dyDescent="0.25">
      <c r="B5" s="31" t="s">
        <v>40</v>
      </c>
      <c r="C5" s="195">
        <v>2.89</v>
      </c>
      <c r="D5" s="195"/>
    </row>
    <row r="6" spans="1:5" x14ac:dyDescent="0.25">
      <c r="B6" s="32" t="s">
        <v>20</v>
      </c>
      <c r="C6" s="196" t="str">
        <f>IFERROR((('3. Enter Bin Data'!K34*1000)/'3. Enter Bin Data'!C9)/365,"")</f>
        <v/>
      </c>
      <c r="D6" s="196"/>
    </row>
    <row r="7" spans="1:5" ht="15.6" customHeight="1" x14ac:dyDescent="0.25">
      <c r="B7" s="33" t="s">
        <v>32</v>
      </c>
      <c r="C7" s="197">
        <v>0.85</v>
      </c>
      <c r="D7" s="197"/>
    </row>
    <row r="8" spans="1:5" ht="66.75" customHeight="1" x14ac:dyDescent="0.25">
      <c r="A8" s="140"/>
      <c r="B8" s="209" t="str">
        <f>IF(C6="","No data entered",IF(C6=" "," ",IF(C6&lt;C5,"Your facility generates less waste than a typical facility in SA. However, there may be opportunities to move towards better practice, reduce your waste and make financial savings. For example by reducing packaging received from suppliers.",IF(C6&lt;C7,"Congratulations! Your facility's waste generation is better practice. There may be further opportunities to drive it down even further to make more financial savings. For example by reducing packaging received from suppliers.","Your facility generates more waste than a typical aged care facility in SA. This presents a big opportunity for you to drive down waste volumes and make financial savings. For example implementing a food and garden organics recycling service."))))</f>
        <v>No data entered</v>
      </c>
      <c r="C8" s="209"/>
      <c r="D8" s="209"/>
      <c r="E8" s="140"/>
    </row>
    <row r="9" spans="1:5" ht="30.75" customHeight="1" x14ac:dyDescent="0.25">
      <c r="A9" s="129"/>
      <c r="B9" s="208" t="s">
        <v>42</v>
      </c>
      <c r="C9" s="208"/>
      <c r="D9" s="208"/>
      <c r="E9" s="139"/>
    </row>
    <row r="10" spans="1:5" ht="4.1500000000000004" customHeight="1" x14ac:dyDescent="0.25"/>
    <row r="11" spans="1:5" x14ac:dyDescent="0.25"/>
    <row r="12" spans="1:5" x14ac:dyDescent="0.25"/>
    <row r="13" spans="1:5" x14ac:dyDescent="0.25"/>
    <row r="14" spans="1:5" x14ac:dyDescent="0.25"/>
    <row r="15" spans="1:5" x14ac:dyDescent="0.25"/>
    <row r="16" spans="1:5" x14ac:dyDescent="0.25"/>
    <row r="17" spans="1:5" x14ac:dyDescent="0.25"/>
    <row r="18" spans="1:5" x14ac:dyDescent="0.25"/>
    <row r="19" spans="1:5" x14ac:dyDescent="0.25"/>
    <row r="20" spans="1:5" x14ac:dyDescent="0.25"/>
    <row r="21" spans="1:5" x14ac:dyDescent="0.25"/>
    <row r="22" spans="1:5" x14ac:dyDescent="0.25"/>
    <row r="23" spans="1:5" x14ac:dyDescent="0.25"/>
    <row r="24" spans="1:5" x14ac:dyDescent="0.25"/>
    <row r="25" spans="1:5" ht="52.9" customHeight="1" x14ac:dyDescent="0.25"/>
    <row r="26" spans="1:5" ht="42.75" customHeight="1" x14ac:dyDescent="0.25"/>
    <row r="27" spans="1:5" ht="20.65" customHeight="1" x14ac:dyDescent="0.25">
      <c r="B27" s="161" t="s">
        <v>19</v>
      </c>
      <c r="C27" s="161"/>
      <c r="D27" s="161"/>
    </row>
    <row r="28" spans="1:5" ht="39.75" customHeight="1" x14ac:dyDescent="0.25">
      <c r="B28" s="210" t="s">
        <v>39</v>
      </c>
      <c r="C28" s="210"/>
      <c r="D28" s="210"/>
      <c r="E28" s="141"/>
    </row>
    <row r="29" spans="1:5" ht="31.15" customHeight="1" x14ac:dyDescent="0.25">
      <c r="A29" s="34"/>
      <c r="B29" s="35" t="s">
        <v>18</v>
      </c>
      <c r="C29" s="187" t="s">
        <v>91</v>
      </c>
      <c r="D29" s="187"/>
      <c r="E29" s="34"/>
    </row>
    <row r="30" spans="1:5" ht="17.649999999999999" customHeight="1" x14ac:dyDescent="0.25">
      <c r="A30" s="34"/>
      <c r="B30" s="36" t="s">
        <v>40</v>
      </c>
      <c r="C30" s="188">
        <v>0.4</v>
      </c>
      <c r="D30" s="188"/>
      <c r="E30" s="34"/>
    </row>
    <row r="31" spans="1:5" ht="17.649999999999999" customHeight="1" x14ac:dyDescent="0.25">
      <c r="A31" s="34"/>
      <c r="B31" s="37" t="s">
        <v>20</v>
      </c>
      <c r="C31" s="189" t="str">
        <f>IFERROR(IF(SUM(D57:D59)=0,"",SUM(D57:D59))," ")</f>
        <v/>
      </c>
      <c r="D31" s="189"/>
      <c r="E31" s="34"/>
    </row>
    <row r="32" spans="1:5" ht="17.649999999999999" customHeight="1" x14ac:dyDescent="0.25">
      <c r="A32" s="38"/>
      <c r="B32" s="39" t="s">
        <v>32</v>
      </c>
      <c r="C32" s="190">
        <v>0.77</v>
      </c>
      <c r="D32" s="190"/>
      <c r="E32" s="34"/>
    </row>
    <row r="33" spans="1:5" x14ac:dyDescent="0.25">
      <c r="A33" s="34"/>
      <c r="B33" s="40"/>
      <c r="C33" s="40"/>
      <c r="D33" s="40"/>
      <c r="E33" s="34"/>
    </row>
    <row r="34" spans="1:5" s="107" customFormat="1" ht="84" customHeight="1" x14ac:dyDescent="0.25">
      <c r="A34" s="141"/>
      <c r="B34" s="210" t="s">
        <v>177</v>
      </c>
      <c r="C34" s="210"/>
      <c r="D34" s="210"/>
      <c r="E34" s="141"/>
    </row>
    <row r="35" spans="1:5" s="108" customFormat="1" ht="75.599999999999994" customHeight="1" x14ac:dyDescent="0.25">
      <c r="A35" s="142"/>
      <c r="B35" s="211" t="str">
        <f>IF(C31="","No data entered",IF(C31&lt;C30,"Your facility sends more waste to landfill than a typical Aged Care Facility in SA. There are likely to be opportunities to improve this performance and reduce landfill levy costs through a range of initiatives. See section below.",IF(C31&gt;C32,"Congratulations! Your facility is achieving better practice landfill diversion levels. There may be  opportunities to improve it even further. See section below on methods for managing waste.","Your facility diverts more waste from landfill than a typical Aged Care Facility in SA. There may be opportunities to improve this &amp; reduce landfill levy payments even further. See section below on methods for managing waste.")))</f>
        <v>No data entered</v>
      </c>
      <c r="C35" s="211"/>
      <c r="D35" s="211"/>
      <c r="E35" s="142"/>
    </row>
    <row r="36" spans="1:5" x14ac:dyDescent="0.25">
      <c r="A36" s="34"/>
      <c r="B36" s="34"/>
      <c r="C36" s="34"/>
      <c r="D36" s="34"/>
      <c r="E36" s="34"/>
    </row>
    <row r="37" spans="1:5" x14ac:dyDescent="0.25">
      <c r="A37" s="34"/>
      <c r="B37" s="34"/>
      <c r="C37" s="34"/>
      <c r="D37" s="34"/>
      <c r="E37" s="34"/>
    </row>
    <row r="38" spans="1:5" x14ac:dyDescent="0.25">
      <c r="A38" s="34"/>
      <c r="B38" s="34"/>
      <c r="C38" s="34"/>
      <c r="D38" s="34"/>
      <c r="E38" s="34"/>
    </row>
    <row r="39" spans="1:5" x14ac:dyDescent="0.25">
      <c r="A39" s="34"/>
      <c r="B39" s="34"/>
      <c r="C39" s="34"/>
      <c r="D39" s="34"/>
      <c r="E39" s="34"/>
    </row>
    <row r="40" spans="1:5" x14ac:dyDescent="0.25">
      <c r="A40" s="34"/>
      <c r="B40" s="34"/>
      <c r="C40" s="34"/>
      <c r="D40" s="34"/>
      <c r="E40" s="34"/>
    </row>
    <row r="41" spans="1:5" x14ac:dyDescent="0.25">
      <c r="A41" s="34"/>
      <c r="B41" s="34"/>
      <c r="C41" s="34"/>
      <c r="D41" s="34"/>
      <c r="E41" s="34"/>
    </row>
    <row r="42" spans="1:5" x14ac:dyDescent="0.25">
      <c r="A42" s="34"/>
      <c r="B42" s="34"/>
      <c r="C42" s="34"/>
      <c r="D42" s="34"/>
      <c r="E42" s="34"/>
    </row>
    <row r="43" spans="1:5" x14ac:dyDescent="0.25">
      <c r="A43" s="34"/>
      <c r="B43" s="34"/>
      <c r="C43" s="34"/>
      <c r="D43" s="34"/>
      <c r="E43" s="34"/>
    </row>
    <row r="44" spans="1:5" x14ac:dyDescent="0.25">
      <c r="A44" s="34"/>
      <c r="B44" s="34"/>
      <c r="C44" s="34"/>
      <c r="D44" s="34"/>
      <c r="E44" s="34"/>
    </row>
    <row r="45" spans="1:5" x14ac:dyDescent="0.25">
      <c r="A45" s="34"/>
      <c r="B45" s="34"/>
      <c r="C45" s="34"/>
      <c r="D45" s="34"/>
      <c r="E45" s="34"/>
    </row>
    <row r="46" spans="1:5" x14ac:dyDescent="0.25">
      <c r="A46" s="34"/>
      <c r="B46" s="34"/>
      <c r="C46" s="34"/>
      <c r="D46" s="34"/>
      <c r="E46" s="34"/>
    </row>
    <row r="47" spans="1:5" x14ac:dyDescent="0.25">
      <c r="A47" s="34"/>
      <c r="B47" s="34"/>
      <c r="C47" s="34"/>
      <c r="D47" s="34"/>
      <c r="E47" s="34"/>
    </row>
    <row r="48" spans="1:5" x14ac:dyDescent="0.25">
      <c r="A48" s="34"/>
      <c r="B48" s="34"/>
      <c r="C48" s="34"/>
      <c r="D48" s="34"/>
      <c r="E48" s="34"/>
    </row>
    <row r="49" spans="1:5" x14ac:dyDescent="0.25">
      <c r="A49" s="34"/>
      <c r="B49" s="34"/>
      <c r="C49" s="34"/>
      <c r="D49" s="34"/>
      <c r="E49" s="34"/>
    </row>
    <row r="50" spans="1:5" x14ac:dyDescent="0.25">
      <c r="A50" s="34"/>
      <c r="B50" s="34"/>
      <c r="C50" s="34"/>
      <c r="D50" s="34"/>
      <c r="E50" s="34"/>
    </row>
    <row r="51" spans="1:5" ht="13.9" customHeight="1" x14ac:dyDescent="0.25">
      <c r="A51" s="34"/>
      <c r="B51" s="34"/>
      <c r="C51" s="34"/>
      <c r="D51" s="34"/>
      <c r="E51" s="34"/>
    </row>
    <row r="52" spans="1:5" ht="20.65" customHeight="1" x14ac:dyDescent="0.25">
      <c r="A52" s="106"/>
      <c r="B52" s="161" t="s">
        <v>28</v>
      </c>
      <c r="C52" s="161"/>
      <c r="D52" s="161"/>
      <c r="E52" s="34"/>
    </row>
    <row r="53" spans="1:5" ht="104.45" customHeight="1" x14ac:dyDescent="0.25">
      <c r="A53" s="141"/>
      <c r="B53" s="210" t="s">
        <v>178</v>
      </c>
      <c r="C53" s="210"/>
      <c r="D53" s="210"/>
      <c r="E53" s="141"/>
    </row>
    <row r="54" spans="1:5" s="135" customFormat="1" ht="21.6" customHeight="1" x14ac:dyDescent="0.25">
      <c r="A54" s="134"/>
      <c r="B54" s="185" t="s">
        <v>173</v>
      </c>
      <c r="C54" s="185"/>
      <c r="D54" s="185"/>
      <c r="E54" s="134"/>
    </row>
    <row r="55" spans="1:5" s="135" customFormat="1" ht="248.45" customHeight="1" x14ac:dyDescent="0.25">
      <c r="A55" s="134"/>
      <c r="B55" s="186"/>
      <c r="C55" s="186"/>
      <c r="D55" s="186"/>
      <c r="E55" s="134"/>
    </row>
    <row r="56" spans="1:5" x14ac:dyDescent="0.25">
      <c r="B56" s="41" t="s">
        <v>3</v>
      </c>
      <c r="C56" s="35" t="s">
        <v>30</v>
      </c>
      <c r="D56" s="35" t="s">
        <v>17</v>
      </c>
    </row>
    <row r="57" spans="1:5" x14ac:dyDescent="0.25">
      <c r="B57" s="42" t="s">
        <v>1</v>
      </c>
      <c r="C57" s="43">
        <f>SUMIF('3. Enter Bin Data'!$C$14:$C$33,'5. Waste Report'!B57,'3. Enter Bin Data'!$K$14:$K$33)</f>
        <v>0</v>
      </c>
      <c r="D57" s="44" t="str">
        <f>IFERROR(ROUND(C57/$C$63,2)," ")</f>
        <v xml:space="preserve"> </v>
      </c>
    </row>
    <row r="58" spans="1:5" x14ac:dyDescent="0.25">
      <c r="B58" s="45" t="s">
        <v>22</v>
      </c>
      <c r="C58" s="46">
        <f>SUMIF('3. Enter Bin Data'!$C$14:$C$33,'5. Waste Report'!B58,'3. Enter Bin Data'!$K$14:$K$33)</f>
        <v>0</v>
      </c>
      <c r="D58" s="47" t="str">
        <f>IFERROR(ROUND(C58/$C$63,2)," ")</f>
        <v xml:space="preserve"> </v>
      </c>
    </row>
    <row r="59" spans="1:5" x14ac:dyDescent="0.25">
      <c r="B59" s="45" t="s">
        <v>174</v>
      </c>
      <c r="C59" s="46">
        <f>SUMIF('3. Enter Bin Data'!$C$14:$C$33,'5. Waste Report'!B59,'3. Enter Bin Data'!$K$14:$K$33)</f>
        <v>0</v>
      </c>
      <c r="D59" s="47" t="str">
        <f>IFERROR(ROUND(C59/$C$63,2)," ")</f>
        <v xml:space="preserve"> </v>
      </c>
    </row>
    <row r="60" spans="1:5" x14ac:dyDescent="0.25">
      <c r="B60" s="45" t="s">
        <v>21</v>
      </c>
      <c r="C60" s="46">
        <f>SUMIF('3. Enter Bin Data'!$C$14:$C$33,B60,'3. Enter Bin Data'!$K$14:$K$33)</f>
        <v>0</v>
      </c>
      <c r="D60" s="47" t="str">
        <f>IFERROR(ROUND(C60/$C$63,2)," ")</f>
        <v xml:space="preserve"> </v>
      </c>
    </row>
    <row r="61" spans="1:5" x14ac:dyDescent="0.25">
      <c r="B61" s="48" t="s">
        <v>85</v>
      </c>
      <c r="C61" s="49">
        <f>SUM(C57:C60)</f>
        <v>0</v>
      </c>
      <c r="D61" s="50">
        <f>SUM(D57:D60)</f>
        <v>0</v>
      </c>
    </row>
    <row r="62" spans="1:5" x14ac:dyDescent="0.25">
      <c r="B62" s="51" t="s">
        <v>86</v>
      </c>
      <c r="C62" s="49"/>
      <c r="D62" s="50"/>
    </row>
    <row r="63" spans="1:5" x14ac:dyDescent="0.25">
      <c r="B63" s="52" t="s">
        <v>16</v>
      </c>
      <c r="C63" s="53">
        <f>SUM(C57:C60)</f>
        <v>0</v>
      </c>
      <c r="D63" s="54"/>
      <c r="E63" s="55"/>
    </row>
    <row r="64" spans="1:5" x14ac:dyDescent="0.25"/>
    <row r="65" spans="1:5" x14ac:dyDescent="0.25"/>
    <row r="66" spans="1:5" x14ac:dyDescent="0.25"/>
    <row r="67" spans="1:5" x14ac:dyDescent="0.25"/>
    <row r="68" spans="1:5" x14ac:dyDescent="0.25"/>
    <row r="69" spans="1:5" x14ac:dyDescent="0.25"/>
    <row r="70" spans="1:5" x14ac:dyDescent="0.25"/>
    <row r="71" spans="1:5" x14ac:dyDescent="0.25"/>
    <row r="72" spans="1:5" x14ac:dyDescent="0.25"/>
    <row r="73" spans="1:5" ht="75.400000000000006" customHeight="1" x14ac:dyDescent="0.25"/>
    <row r="74" spans="1:5" ht="21" customHeight="1" x14ac:dyDescent="0.25"/>
    <row r="75" spans="1:5" ht="22.15" customHeight="1" x14ac:dyDescent="0.25"/>
    <row r="76" spans="1:5" ht="21" customHeight="1" x14ac:dyDescent="0.25"/>
    <row r="77" spans="1:5" ht="22.15" customHeight="1" x14ac:dyDescent="0.25">
      <c r="B77" s="191" t="s">
        <v>1</v>
      </c>
      <c r="C77" s="191"/>
      <c r="D77" s="191"/>
      <c r="E77" s="56"/>
    </row>
    <row r="78" spans="1:5" ht="59.45" customHeight="1" x14ac:dyDescent="0.25">
      <c r="A78" s="56"/>
      <c r="B78" s="194" t="s">
        <v>24</v>
      </c>
      <c r="C78" s="194"/>
      <c r="D78" s="194"/>
      <c r="E78" s="56"/>
    </row>
    <row r="79" spans="1:5" ht="26.65" customHeight="1" x14ac:dyDescent="0.25">
      <c r="B79" s="192" t="str">
        <f>IFERROR("Your facility is reusing an estimated "&amp;D57*100&amp;"% of its waste.","No data entered")</f>
        <v>No data entered</v>
      </c>
      <c r="C79" s="192"/>
      <c r="D79" s="192"/>
      <c r="E79" s="56"/>
    </row>
    <row r="80" spans="1:5" ht="42.95" customHeight="1" x14ac:dyDescent="0.25">
      <c r="B80" s="193" t="s">
        <v>99</v>
      </c>
      <c r="C80" s="193"/>
      <c r="D80" s="193"/>
    </row>
    <row r="81" spans="1:10" x14ac:dyDescent="0.25">
      <c r="D81" s="56"/>
    </row>
    <row r="82" spans="1:10" ht="22.5" customHeight="1" x14ac:dyDescent="0.25">
      <c r="A82" s="106"/>
      <c r="B82" s="198" t="s">
        <v>2</v>
      </c>
      <c r="C82" s="198"/>
      <c r="D82" s="198"/>
    </row>
    <row r="83" spans="1:10" ht="39.950000000000003" customHeight="1" x14ac:dyDescent="0.25">
      <c r="A83" s="106"/>
      <c r="B83" s="194" t="s">
        <v>31</v>
      </c>
      <c r="C83" s="194"/>
      <c r="D83" s="194"/>
    </row>
    <row r="84" spans="1:10" ht="28.9" customHeight="1" x14ac:dyDescent="0.25">
      <c r="A84" s="106"/>
      <c r="B84" s="199" t="str">
        <f>IFERROR("Your facility is recycling an estimated "&amp;D58*100&amp;"% of its waste","No data entered")</f>
        <v>No data entered</v>
      </c>
      <c r="C84" s="199"/>
      <c r="D84" s="199"/>
    </row>
    <row r="85" spans="1:10" ht="45" customHeight="1" x14ac:dyDescent="0.25">
      <c r="A85" s="106"/>
      <c r="B85" s="193" t="s">
        <v>175</v>
      </c>
      <c r="C85" s="193"/>
      <c r="D85" s="193"/>
    </row>
    <row r="86" spans="1:10" ht="48.75" customHeight="1" x14ac:dyDescent="0.25">
      <c r="A86" s="106"/>
      <c r="B86" s="35" t="s">
        <v>25</v>
      </c>
      <c r="C86" s="136" t="s">
        <v>176</v>
      </c>
      <c r="D86" s="127" t="s">
        <v>171</v>
      </c>
      <c r="F86" s="109" t="s">
        <v>1</v>
      </c>
      <c r="G86" s="109" t="s">
        <v>22</v>
      </c>
      <c r="H86" s="109"/>
      <c r="I86" s="109" t="s">
        <v>1</v>
      </c>
      <c r="J86" s="109" t="s">
        <v>22</v>
      </c>
    </row>
    <row r="87" spans="1:10" ht="34.9" customHeight="1" x14ac:dyDescent="0.25">
      <c r="A87" s="106"/>
      <c r="B87" s="204" t="s">
        <v>68</v>
      </c>
      <c r="C87" s="57" t="str">
        <f>'Waste Density Data'!L12</f>
        <v>E-waste recycling</v>
      </c>
      <c r="D87" s="58" t="str">
        <f t="shared" ref="D87:D100" si="0">IF(SUM($F87:$J87)&gt;0,"Yes","No")</f>
        <v>No</v>
      </c>
      <c r="F87" s="106">
        <f>COUNTIFS('3. Enter Bin Data'!$B$14:$B$33,'5. Waste Report'!$C87,'3. Enter Bin Data'!$C$14:$C$33,'5. Waste Report'!F$86)</f>
        <v>0</v>
      </c>
      <c r="G87" s="106">
        <f>COUNTIFS('3. Enter Bin Data'!$B$14:$B$33,'5. Waste Report'!$C87,'3. Enter Bin Data'!$C$14:$C$33,'5. Waste Report'!G$86)</f>
        <v>0</v>
      </c>
    </row>
    <row r="88" spans="1:10" ht="34.9" customHeight="1" x14ac:dyDescent="0.25">
      <c r="A88" s="106"/>
      <c r="B88" s="204"/>
      <c r="C88" s="57" t="str">
        <f>'Waste Density Data'!L20</f>
        <v>Printer cartridge recycling</v>
      </c>
      <c r="D88" s="58" t="str">
        <f t="shared" si="0"/>
        <v>No</v>
      </c>
      <c r="F88" s="106">
        <f>COUNTIFS('3. Enter Bin Data'!$B$14:$B$33,'5. Waste Report'!$C88,'3. Enter Bin Data'!$C$14:$C$33,'5. Waste Report'!F$86)</f>
        <v>0</v>
      </c>
      <c r="G88" s="106">
        <f>COUNTIFS('3. Enter Bin Data'!$B$14:$B$33,'5. Waste Report'!$C88,'3. Enter Bin Data'!$C$14:$C$33,'5. Waste Report'!G$86)</f>
        <v>0</v>
      </c>
    </row>
    <row r="89" spans="1:10" ht="34.9" customHeight="1" x14ac:dyDescent="0.25">
      <c r="A89" s="106"/>
      <c r="B89" s="204"/>
      <c r="C89" s="57" t="str">
        <f>'Waste Density Data'!L13</f>
        <v>Fluorescent tube recycling</v>
      </c>
      <c r="D89" s="58" t="str">
        <f t="shared" si="0"/>
        <v>No</v>
      </c>
      <c r="F89" s="106">
        <f>COUNTIFS('3. Enter Bin Data'!$B$14:$B$33,'5. Waste Report'!$C89,'3. Enter Bin Data'!$C$14:$C$33,'5. Waste Report'!F$86)</f>
        <v>0</v>
      </c>
      <c r="G89" s="106">
        <f>COUNTIFS('3. Enter Bin Data'!$B$14:$B$33,'5. Waste Report'!$C89,'3. Enter Bin Data'!$C$14:$C$33,'5. Waste Report'!G$86)</f>
        <v>0</v>
      </c>
    </row>
    <row r="90" spans="1:10" ht="34.9" customHeight="1" x14ac:dyDescent="0.25">
      <c r="A90" s="106"/>
      <c r="B90" s="205"/>
      <c r="C90" s="57" t="str">
        <f>'Waste Density Data'!L7</f>
        <v>Batteries</v>
      </c>
      <c r="D90" s="58" t="str">
        <f t="shared" si="0"/>
        <v>No</v>
      </c>
      <c r="F90" s="106">
        <f>COUNTIFS('3. Enter Bin Data'!$B$14:$B$33,'5. Waste Report'!$C90,'3. Enter Bin Data'!$C$14:$C$33,'5. Waste Report'!F$86)</f>
        <v>0</v>
      </c>
      <c r="G90" s="106">
        <f>COUNTIFS('3. Enter Bin Data'!$B$14:$B$33,'5. Waste Report'!$C90,'3. Enter Bin Data'!$C$14:$C$33,'5. Waste Report'!G$86)</f>
        <v>0</v>
      </c>
    </row>
    <row r="91" spans="1:10" ht="41.45" customHeight="1" x14ac:dyDescent="0.25">
      <c r="A91" s="106"/>
      <c r="B91" s="204" t="s">
        <v>98</v>
      </c>
      <c r="C91" s="59" t="str">
        <f>'Waste Density Data'!L14</f>
        <v>Food waste recycling</v>
      </c>
      <c r="D91" s="58" t="str">
        <f t="shared" si="0"/>
        <v>No</v>
      </c>
      <c r="F91" s="106">
        <f>COUNTIFS('3. Enter Bin Data'!$B$14:$B$33,'5. Waste Report'!$C91,'3. Enter Bin Data'!$C$14:$C$33,'5. Waste Report'!F$86)</f>
        <v>0</v>
      </c>
      <c r="G91" s="106">
        <f>COUNTIFS('3. Enter Bin Data'!$B$14:$B$33,'5. Waste Report'!$C91,'3. Enter Bin Data'!$C$14:$C$33,'5. Waste Report'!G$86)</f>
        <v>0</v>
      </c>
      <c r="I91" s="106">
        <f>COUNTIFS('3. Enter Bin Data'!$B$14:$B$33,'Waste Density Data'!$L$15,'3. Enter Bin Data'!$C$14:$C$33,'5. Waste Report'!I$86)</f>
        <v>0</v>
      </c>
      <c r="J91" s="106">
        <f>COUNTIFS('3. Enter Bin Data'!$B$14:$B$33,'Waste Density Data'!$L$15,'3. Enter Bin Data'!$C$14:$C$33,'5. Waste Report'!J$86)</f>
        <v>0</v>
      </c>
    </row>
    <row r="92" spans="1:10" ht="42.6" customHeight="1" x14ac:dyDescent="0.25">
      <c r="A92" s="106"/>
      <c r="B92" s="204"/>
      <c r="C92" s="57" t="str">
        <f>'Waste Density Data'!L17</f>
        <v>Garden waste recycling</v>
      </c>
      <c r="D92" s="58" t="str">
        <f t="shared" si="0"/>
        <v>No</v>
      </c>
      <c r="F92" s="106">
        <f>COUNTIFS('3. Enter Bin Data'!$B$14:$B$33,'5. Waste Report'!$C92,'3. Enter Bin Data'!$C$14:$C$33,'5. Waste Report'!F$86)</f>
        <v>0</v>
      </c>
      <c r="G92" s="106">
        <f>COUNTIFS('3. Enter Bin Data'!$B$14:$B$33,'5. Waste Report'!$C92,'3. Enter Bin Data'!$C$14:$C$33,'5. Waste Report'!G$86)</f>
        <v>0</v>
      </c>
      <c r="I92" s="106">
        <f>COUNTIFS('3. Enter Bin Data'!$B$14:$B$33,'Waste Density Data'!$L$15,'3. Enter Bin Data'!$C$14:$C$33,'5. Waste Report'!I$86)</f>
        <v>0</v>
      </c>
      <c r="J92" s="106">
        <f>COUNTIFS('3. Enter Bin Data'!$B$14:$B$33,'Waste Density Data'!$L$15,'3. Enter Bin Data'!$C$14:$C$33,'5. Waste Report'!J$86)</f>
        <v>0</v>
      </c>
    </row>
    <row r="93" spans="1:10" ht="40.9" customHeight="1" x14ac:dyDescent="0.25">
      <c r="A93" s="106"/>
      <c r="B93" s="204"/>
      <c r="C93" s="57" t="str">
        <f>'Waste Density Data'!L8</f>
        <v>Cardboard recycling</v>
      </c>
      <c r="D93" s="58" t="str">
        <f t="shared" si="0"/>
        <v>No</v>
      </c>
      <c r="F93" s="106">
        <f>COUNTIFS('3. Enter Bin Data'!$B$14:$B$33,'5. Waste Report'!$C93,'3. Enter Bin Data'!$C$14:$C$33,'5. Waste Report'!F$86)</f>
        <v>0</v>
      </c>
      <c r="G93" s="106">
        <f>COUNTIFS('3. Enter Bin Data'!$B$14:$B$33,'5. Waste Report'!$C93,'3. Enter Bin Data'!$C$14:$C$33,'5. Waste Report'!G$86)</f>
        <v>0</v>
      </c>
    </row>
    <row r="94" spans="1:10" ht="44.45" customHeight="1" x14ac:dyDescent="0.25">
      <c r="A94" s="106"/>
      <c r="B94" s="205"/>
      <c r="C94" s="57" t="str">
        <f>'Waste Density Data'!L24</f>
        <v>White paper recycling</v>
      </c>
      <c r="D94" s="58" t="str">
        <f>IF(SUM($F94:$J94)&gt;0,"Yes","No")</f>
        <v>No</v>
      </c>
      <c r="F94" s="106">
        <f>COUNTIFS('3. Enter Bin Data'!$B$14:$B$33,'5. Waste Report'!$C94,'3. Enter Bin Data'!$C$14:$C$33,'5. Waste Report'!F$86)</f>
        <v>0</v>
      </c>
      <c r="G94" s="106">
        <f>COUNTIFS('3. Enter Bin Data'!$B$14:$B$33,'5. Waste Report'!$C94,'3. Enter Bin Data'!$C$14:$C$33,'5. Waste Report'!G$86)</f>
        <v>0</v>
      </c>
    </row>
    <row r="95" spans="1:10" ht="34.9" customHeight="1" x14ac:dyDescent="0.25">
      <c r="A95" s="106"/>
      <c r="B95" s="204" t="s">
        <v>44</v>
      </c>
      <c r="C95" s="59" t="str">
        <f>'Waste Density Data'!L10</f>
        <v>Confidential paper recycling</v>
      </c>
      <c r="D95" s="58" t="str">
        <f t="shared" si="0"/>
        <v>No</v>
      </c>
      <c r="F95" s="106">
        <f>COUNTIFS('3. Enter Bin Data'!$B$14:$B$33,'5. Waste Report'!$C95,'3. Enter Bin Data'!$C$14:$C$33,'5. Waste Report'!F$86)</f>
        <v>0</v>
      </c>
      <c r="G95" s="106">
        <f>COUNTIFS('3. Enter Bin Data'!$B$14:$B$33,'5. Waste Report'!$C95,'3. Enter Bin Data'!$C$14:$C$33,'5. Waste Report'!G$86)</f>
        <v>0</v>
      </c>
    </row>
    <row r="96" spans="1:10" ht="34.9" customHeight="1" x14ac:dyDescent="0.25">
      <c r="A96" s="106"/>
      <c r="B96" s="204"/>
      <c r="C96" s="57" t="str">
        <f>'Waste Density Data'!L9</f>
        <v>Comingled recycling</v>
      </c>
      <c r="D96" s="58" t="str">
        <f t="shared" si="0"/>
        <v>No</v>
      </c>
      <c r="F96" s="106">
        <f>COUNTIFS('3. Enter Bin Data'!$B$14:$B$33,'5. Waste Report'!$C96,'3. Enter Bin Data'!$C$14:$C$33,'5. Waste Report'!F$86)</f>
        <v>0</v>
      </c>
      <c r="G96" s="106">
        <f>COUNTIFS('3. Enter Bin Data'!$B$14:$B$33,'5. Waste Report'!$C96,'3. Enter Bin Data'!$C$14:$C$33,'5. Waste Report'!G$86)</f>
        <v>0</v>
      </c>
    </row>
    <row r="97" spans="1:7" ht="34.9" customHeight="1" x14ac:dyDescent="0.25">
      <c r="A97" s="106"/>
      <c r="B97" s="204"/>
      <c r="C97" s="128" t="str">
        <f>'Waste Density Data'!L6</f>
        <v>Bottles and cans (10c deposit) Recycling</v>
      </c>
      <c r="D97" s="58" t="str">
        <f>IF(SUM($F97:$J97)&gt;0,"Yes","No")</f>
        <v>No</v>
      </c>
      <c r="F97" s="106">
        <f>COUNTIFS('3. Enter Bin Data'!$B$14:$B$33,'5. Waste Report'!$C97,'3. Enter Bin Data'!$C$14:$C$33,'5. Waste Report'!F$86)</f>
        <v>0</v>
      </c>
      <c r="G97" s="106">
        <f>COUNTIFS('3. Enter Bin Data'!$B$14:$B$33,'5. Waste Report'!$C97,'3. Enter Bin Data'!$C$14:$C$33,'5. Waste Report'!G$86)</f>
        <v>0</v>
      </c>
    </row>
    <row r="98" spans="1:7" ht="34.9" customHeight="1" x14ac:dyDescent="0.25">
      <c r="B98" s="205"/>
      <c r="C98" s="57" t="str">
        <f>'Waste Density Data'!L23</f>
        <v xml:space="preserve">Soft plastic recycling </v>
      </c>
      <c r="D98" s="58" t="str">
        <f t="shared" si="0"/>
        <v>No</v>
      </c>
      <c r="F98" s="106">
        <f>COUNTIFS('3. Enter Bin Data'!$B$14:$B$33,'5. Waste Report'!$C98,'3. Enter Bin Data'!$C$14:$C$33,'5. Waste Report'!F$86)</f>
        <v>0</v>
      </c>
      <c r="G98" s="106">
        <f>COUNTIFS('3. Enter Bin Data'!$B$14:$B$33,'5. Waste Report'!$C98,'3. Enter Bin Data'!$C$14:$C$33,'5. Waste Report'!G$86)</f>
        <v>0</v>
      </c>
    </row>
    <row r="99" spans="1:7" ht="34.9" customHeight="1" x14ac:dyDescent="0.25">
      <c r="B99" s="204" t="s">
        <v>43</v>
      </c>
      <c r="C99" s="59" t="str">
        <f>'Waste Density Data'!L22</f>
        <v>Scrap metal recycling</v>
      </c>
      <c r="D99" s="58" t="str">
        <f t="shared" si="0"/>
        <v>No</v>
      </c>
      <c r="F99" s="106">
        <f>COUNTIFS('3. Enter Bin Data'!$B$14:$B$33,'5. Waste Report'!$C99,'3. Enter Bin Data'!$C$14:$C$33,'5. Waste Report'!F$86)</f>
        <v>0</v>
      </c>
      <c r="G99" s="106">
        <f>COUNTIFS('3. Enter Bin Data'!$B$14:$B$33,'5. Waste Report'!$C99,'3. Enter Bin Data'!$C$14:$C$33,'5. Waste Report'!G$86)</f>
        <v>0</v>
      </c>
    </row>
    <row r="100" spans="1:7" ht="37.15" customHeight="1" x14ac:dyDescent="0.25">
      <c r="B100" s="205"/>
      <c r="C100" s="57" t="s">
        <v>65</v>
      </c>
      <c r="D100" s="58" t="str">
        <f t="shared" si="0"/>
        <v>No</v>
      </c>
      <c r="F100" s="106">
        <f>COUNTIFS('3. Enter Bin Data'!$B$14:$B$33,'5. Waste Report'!$C100,'3. Enter Bin Data'!$C$14:$C$33,'5. Waste Report'!F$86)</f>
        <v>0</v>
      </c>
      <c r="G100" s="106">
        <f>COUNTIFS('3. Enter Bin Data'!$B$14:$B$33,'5. Waste Report'!$C100,'3. Enter Bin Data'!$C$14:$C$33,'5. Waste Report'!G$86)</f>
        <v>0</v>
      </c>
    </row>
    <row r="101" spans="1:7" x14ac:dyDescent="0.25"/>
    <row r="102" spans="1:7" x14ac:dyDescent="0.25">
      <c r="B102" s="202" t="s">
        <v>179</v>
      </c>
      <c r="C102" s="202"/>
      <c r="D102" s="202"/>
    </row>
    <row r="103" spans="1:7" ht="60" customHeight="1" x14ac:dyDescent="0.25">
      <c r="B103" s="194" t="s">
        <v>33</v>
      </c>
      <c r="C103" s="194"/>
      <c r="D103" s="194"/>
    </row>
    <row r="104" spans="1:7" ht="19.899999999999999" customHeight="1" x14ac:dyDescent="0.25">
      <c r="B104" s="199" t="str">
        <f>IFERROR("Your facility is recovering an estimated "&amp;D59*100&amp;"% of its waste","No data entered")</f>
        <v>No data entered</v>
      </c>
      <c r="C104" s="199"/>
      <c r="D104" s="199"/>
    </row>
    <row r="105" spans="1:7" ht="67.900000000000006" customHeight="1" x14ac:dyDescent="0.25">
      <c r="B105" s="193" t="s">
        <v>41</v>
      </c>
      <c r="C105" s="193"/>
      <c r="D105" s="193"/>
    </row>
    <row r="106" spans="1:7" x14ac:dyDescent="0.25"/>
    <row r="107" spans="1:7" x14ac:dyDescent="0.25">
      <c r="B107" s="203" t="s">
        <v>21</v>
      </c>
      <c r="C107" s="203"/>
      <c r="D107" s="203"/>
    </row>
    <row r="108" spans="1:7" ht="61.9" customHeight="1" x14ac:dyDescent="0.25">
      <c r="B108" s="194" t="s">
        <v>23</v>
      </c>
      <c r="C108" s="194"/>
      <c r="D108" s="194"/>
    </row>
    <row r="109" spans="1:7" ht="37.15" customHeight="1" x14ac:dyDescent="0.25">
      <c r="B109" s="192" t="str">
        <f>IFERROR("Your facility is sending an estimated "&amp;D60*100&amp;"% of its waste for treatment and/or disposal.","No data entered")</f>
        <v>No data entered</v>
      </c>
      <c r="C109" s="192"/>
      <c r="D109" s="192"/>
    </row>
    <row r="110" spans="1:7" ht="43.9" customHeight="1" x14ac:dyDescent="0.25">
      <c r="B110" s="193" t="s">
        <v>45</v>
      </c>
      <c r="C110" s="193"/>
      <c r="D110" s="193"/>
    </row>
    <row r="111" spans="1:7" x14ac:dyDescent="0.25"/>
    <row r="112" spans="1:7" ht="20.100000000000001" customHeight="1" x14ac:dyDescent="0.25">
      <c r="B112" s="161" t="s">
        <v>172</v>
      </c>
      <c r="C112" s="161"/>
      <c r="D112" s="161"/>
    </row>
    <row r="113" spans="2:5" s="110" customFormat="1" ht="74.099999999999994" customHeight="1" x14ac:dyDescent="0.25">
      <c r="B113" s="207" t="s">
        <v>170</v>
      </c>
      <c r="C113" s="207"/>
      <c r="D113" s="207"/>
      <c r="E113" s="143"/>
    </row>
    <row r="114" spans="2:5" ht="17.25" x14ac:dyDescent="0.25">
      <c r="B114" s="117" t="s">
        <v>131</v>
      </c>
      <c r="C114" s="212" t="s">
        <v>110</v>
      </c>
      <c r="D114" s="212"/>
    </row>
    <row r="115" spans="2:5" ht="15" customHeight="1" x14ac:dyDescent="0.25">
      <c r="B115" s="130" t="s">
        <v>159</v>
      </c>
      <c r="C115" s="200" t="str">
        <f>IFERROR('4. Enter Cost Data'!$V$35/'3. Enter Bin Data'!$C$9," - ")</f>
        <v xml:space="preserve"> - </v>
      </c>
      <c r="D115" s="200"/>
      <c r="E115" s="70"/>
    </row>
    <row r="116" spans="2:5" x14ac:dyDescent="0.25">
      <c r="B116" s="131" t="s">
        <v>129</v>
      </c>
      <c r="C116" s="200">
        <f>'4. Enter Cost Data'!V35</f>
        <v>0</v>
      </c>
      <c r="D116" s="200"/>
    </row>
    <row r="117" spans="2:5" ht="15.95" hidden="1" customHeight="1" x14ac:dyDescent="0.25">
      <c r="B117" s="118" t="s">
        <v>160</v>
      </c>
      <c r="C117" s="119">
        <f>'4. Enter Cost Data'!U35</f>
        <v>12012</v>
      </c>
      <c r="D117" s="119"/>
    </row>
    <row r="118" spans="2:5" ht="15.95" hidden="1" customHeight="1" x14ac:dyDescent="0.25">
      <c r="B118" s="118" t="s">
        <v>161</v>
      </c>
      <c r="C118" s="120">
        <f>C116-C117</f>
        <v>-12012</v>
      </c>
      <c r="D118" s="119"/>
    </row>
    <row r="119" spans="2:5" ht="15.95" customHeight="1" x14ac:dyDescent="0.25">
      <c r="B119" s="121"/>
      <c r="C119" s="122"/>
      <c r="D119" s="123"/>
    </row>
    <row r="120" spans="2:5" ht="58.5" customHeight="1" x14ac:dyDescent="0.25">
      <c r="B120" s="201" t="str">
        <f>IF(C116=0,"No data entered","Your facility is spending an estimated $"&amp;TEXT(C116,"##,###")&amp;" per year for waste and resource management services.")</f>
        <v>No data entered</v>
      </c>
      <c r="C120" s="201"/>
      <c r="D120" s="201"/>
    </row>
    <row r="121" spans="2:5" ht="16.5" customHeight="1" x14ac:dyDescent="0.25">
      <c r="B121" s="206" t="str">
        <f>IF(B120="No data entered","","The breakdown of costs per tonne of the different waste streams is shown below.")</f>
        <v/>
      </c>
      <c r="C121" s="206"/>
      <c r="D121" s="206"/>
    </row>
    <row r="122" spans="2:5" x14ac:dyDescent="0.25"/>
    <row r="123" spans="2:5" ht="15.95" customHeight="1" x14ac:dyDescent="0.25"/>
    <row r="124" spans="2:5" x14ac:dyDescent="0.25"/>
    <row r="125" spans="2:5" ht="15.95" customHeight="1" x14ac:dyDescent="0.25"/>
    <row r="126" spans="2:5" x14ac:dyDescent="0.25"/>
    <row r="127" spans="2:5" x14ac:dyDescent="0.25"/>
    <row r="128" spans="2:5" ht="15.95" customHeight="1" x14ac:dyDescent="0.25"/>
    <row r="129" x14ac:dyDescent="0.25"/>
    <row r="130" x14ac:dyDescent="0.25"/>
    <row r="131" ht="15.95" customHeight="1" x14ac:dyDescent="0.25"/>
    <row r="132" ht="15.95" customHeight="1" x14ac:dyDescent="0.25"/>
    <row r="133" x14ac:dyDescent="0.25"/>
    <row r="134" x14ac:dyDescent="0.25"/>
    <row r="135" ht="15.95" customHeight="1" x14ac:dyDescent="0.25"/>
    <row r="136" x14ac:dyDescent="0.25"/>
    <row r="137" x14ac:dyDescent="0.25"/>
    <row r="138" ht="15.95" customHeight="1" x14ac:dyDescent="0.25"/>
    <row r="139" ht="15.95" hidden="1" customHeight="1" x14ac:dyDescent="0.25"/>
    <row r="140" ht="15.95" hidden="1" customHeight="1" x14ac:dyDescent="0.25"/>
    <row r="143" ht="18" customHeight="1" x14ac:dyDescent="0.25"/>
  </sheetData>
  <sheetProtection algorithmName="SHA-512" hashValue="8bB/ScPAQ1+InAOEzHE2CLFMZDzyu4sDqnH5f835dbieQp2TWU1sK4FM7cO7lUH5v9V0mPWcury6R7OyJBqwdg==" saltValue="VVQYY3IR/p03CnFyWmo1KA==" spinCount="100000" sheet="1" objects="1" scenarios="1" selectLockedCells="1"/>
  <mergeCells count="48">
    <mergeCell ref="B121:D121"/>
    <mergeCell ref="B1:D1"/>
    <mergeCell ref="B2:D2"/>
    <mergeCell ref="B3:D3"/>
    <mergeCell ref="B8:D8"/>
    <mergeCell ref="B9:D9"/>
    <mergeCell ref="B27:D27"/>
    <mergeCell ref="B28:D28"/>
    <mergeCell ref="B34:D34"/>
    <mergeCell ref="B35:D35"/>
    <mergeCell ref="B52:D52"/>
    <mergeCell ref="B53:D53"/>
    <mergeCell ref="B112:D112"/>
    <mergeCell ref="B113:D113"/>
    <mergeCell ref="C116:D116"/>
    <mergeCell ref="C114:D114"/>
    <mergeCell ref="C115:D115"/>
    <mergeCell ref="B120:D120"/>
    <mergeCell ref="B110:D110"/>
    <mergeCell ref="B80:D80"/>
    <mergeCell ref="B105:D105"/>
    <mergeCell ref="B103:D103"/>
    <mergeCell ref="B108:D108"/>
    <mergeCell ref="B104:D104"/>
    <mergeCell ref="B102:D102"/>
    <mergeCell ref="B107:D107"/>
    <mergeCell ref="B109:D109"/>
    <mergeCell ref="B91:B94"/>
    <mergeCell ref="B95:B98"/>
    <mergeCell ref="B99:B100"/>
    <mergeCell ref="B87:B90"/>
    <mergeCell ref="B77:D77"/>
    <mergeCell ref="B79:D79"/>
    <mergeCell ref="B85:D85"/>
    <mergeCell ref="B78:D78"/>
    <mergeCell ref="C5:D5"/>
    <mergeCell ref="C6:D6"/>
    <mergeCell ref="C7:D7"/>
    <mergeCell ref="B82:D82"/>
    <mergeCell ref="B84:D84"/>
    <mergeCell ref="B83:D83"/>
    <mergeCell ref="C4:D4"/>
    <mergeCell ref="B54:D54"/>
    <mergeCell ref="B55:D55"/>
    <mergeCell ref="C29:D29"/>
    <mergeCell ref="C30:D30"/>
    <mergeCell ref="C31:D31"/>
    <mergeCell ref="C32:D32"/>
  </mergeCells>
  <conditionalFormatting sqref="D87:D100">
    <cfRule type="containsText" dxfId="5" priority="1" operator="containsText" text="No">
      <formula>NOT(ISERROR(SEARCH("No",D87)))</formula>
    </cfRule>
    <cfRule type="containsText" dxfId="4" priority="2" operator="containsText" text="Yes">
      <formula>NOT(ISERROR(SEARCH("Yes",D87)))</formula>
    </cfRule>
    <cfRule type="cellIs" dxfId="3" priority="3" operator="equal">
      <formula>"""No"""</formula>
    </cfRule>
    <cfRule type="cellIs" dxfId="2" priority="6" operator="equal">
      <formula>"""Yes"""</formula>
    </cfRule>
  </conditionalFormatting>
  <pageMargins left="0.7" right="0.7" top="0.75" bottom="0.75" header="0.3" footer="0.3"/>
  <pageSetup paperSize="9" scale="86" orientation="portrait" horizontalDpi="4294967295" verticalDpi="4294967295" r:id="rId1"/>
  <rowBreaks count="4" manualBreakCount="4">
    <brk id="26" max="16383" man="1"/>
    <brk id="51" max="16383" man="1"/>
    <brk id="80" max="4" man="1"/>
    <brk id="100"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G38"/>
  <sheetViews>
    <sheetView topLeftCell="B10" zoomScale="115" zoomScaleNormal="115" workbookViewId="0">
      <selection activeCell="B37" sqref="B37:C37"/>
    </sheetView>
  </sheetViews>
  <sheetFormatPr defaultColWidth="0" defaultRowHeight="16.5" x14ac:dyDescent="0.3"/>
  <cols>
    <col min="1" max="1" width="18.42578125" style="1" customWidth="1"/>
    <col min="2" max="5" width="9.140625" style="1" customWidth="1"/>
    <col min="6" max="6" width="13" style="1" customWidth="1"/>
    <col min="7" max="11" width="9.140625" style="1" customWidth="1"/>
    <col min="12" max="12" width="39" style="1" bestFit="1" customWidth="1"/>
    <col min="13" max="13" width="11.42578125" style="1" customWidth="1"/>
    <col min="14" max="25" width="13.42578125" style="1" customWidth="1"/>
    <col min="26" max="111" width="13.42578125" style="1" hidden="1" customWidth="1"/>
    <col min="112" max="16384" width="9.140625" style="1" hidden="1"/>
  </cols>
  <sheetData>
    <row r="1" spans="1:25" ht="28.9" customHeight="1" x14ac:dyDescent="0.3">
      <c r="K1" s="25"/>
      <c r="L1" s="215" t="s">
        <v>47</v>
      </c>
      <c r="M1" s="215"/>
      <c r="N1" s="215"/>
      <c r="O1" s="215"/>
      <c r="P1" s="215"/>
      <c r="Q1" s="215"/>
      <c r="R1" s="215"/>
      <c r="S1" s="215"/>
      <c r="T1" s="215"/>
      <c r="U1" s="215"/>
      <c r="V1" s="215"/>
      <c r="W1" s="215"/>
      <c r="X1" s="215"/>
      <c r="Y1" s="215"/>
    </row>
    <row r="2" spans="1:25" x14ac:dyDescent="0.3">
      <c r="K2" s="25"/>
      <c r="L2" s="214" t="s">
        <v>46</v>
      </c>
      <c r="M2" s="19"/>
      <c r="N2" s="213" t="s">
        <v>4</v>
      </c>
      <c r="O2" s="213"/>
      <c r="P2" s="213"/>
      <c r="Q2" s="213"/>
      <c r="R2" s="213"/>
      <c r="S2" s="213"/>
      <c r="T2" s="213"/>
      <c r="U2" s="213"/>
      <c r="V2" s="213"/>
      <c r="W2" s="213"/>
      <c r="X2" s="213"/>
      <c r="Y2" s="213"/>
    </row>
    <row r="3" spans="1:25" ht="30.75" customHeight="1" x14ac:dyDescent="0.3">
      <c r="K3" s="25"/>
      <c r="L3" s="214"/>
      <c r="M3" s="12" t="s">
        <v>66</v>
      </c>
      <c r="N3" s="12" t="s">
        <v>51</v>
      </c>
      <c r="O3" s="12" t="s">
        <v>5</v>
      </c>
      <c r="P3" s="12" t="s">
        <v>6</v>
      </c>
      <c r="Q3" s="13" t="s">
        <v>7</v>
      </c>
      <c r="R3" s="13" t="s">
        <v>8</v>
      </c>
      <c r="S3" s="13" t="s">
        <v>48</v>
      </c>
      <c r="T3" s="13" t="s">
        <v>49</v>
      </c>
      <c r="U3" s="13" t="s">
        <v>10</v>
      </c>
      <c r="V3" s="13" t="s">
        <v>11</v>
      </c>
      <c r="W3" s="13" t="s">
        <v>12</v>
      </c>
      <c r="X3" s="13" t="s">
        <v>13</v>
      </c>
      <c r="Y3" s="13" t="s">
        <v>50</v>
      </c>
    </row>
    <row r="4" spans="1:25" x14ac:dyDescent="0.3">
      <c r="K4" s="25"/>
      <c r="L4" s="214"/>
      <c r="M4" s="12">
        <v>0.02</v>
      </c>
      <c r="N4" s="9">
        <v>0.08</v>
      </c>
      <c r="O4" s="18">
        <v>0.12</v>
      </c>
      <c r="P4" s="9">
        <v>0.14000000000000001</v>
      </c>
      <c r="Q4" s="9">
        <v>0.24</v>
      </c>
      <c r="R4" s="9">
        <v>0.36</v>
      </c>
      <c r="S4" s="14">
        <v>0.66</v>
      </c>
      <c r="T4" s="10">
        <v>1.1000000000000001</v>
      </c>
      <c r="U4" s="9">
        <v>1.5</v>
      </c>
      <c r="V4" s="10">
        <v>3</v>
      </c>
      <c r="W4" s="9">
        <v>4.5</v>
      </c>
      <c r="X4" s="10">
        <v>6</v>
      </c>
      <c r="Y4" s="10">
        <v>2.2000000000000002</v>
      </c>
    </row>
    <row r="5" spans="1:25" x14ac:dyDescent="0.3">
      <c r="K5" s="25"/>
      <c r="L5" s="19"/>
      <c r="M5" s="19"/>
      <c r="N5" s="18"/>
      <c r="O5" s="18"/>
      <c r="P5" s="18"/>
      <c r="Q5" s="18"/>
      <c r="R5" s="18"/>
      <c r="S5" s="18"/>
      <c r="T5" s="10"/>
      <c r="U5" s="18"/>
      <c r="V5" s="10"/>
      <c r="W5" s="18"/>
      <c r="X5" s="10"/>
      <c r="Y5" s="10"/>
    </row>
    <row r="6" spans="1:25" ht="15.4" customHeight="1" x14ac:dyDescent="0.3">
      <c r="A6" s="21" t="s">
        <v>14</v>
      </c>
      <c r="B6" s="21" t="s">
        <v>63</v>
      </c>
      <c r="D6" s="3" t="s">
        <v>3</v>
      </c>
      <c r="F6" s="3" t="s">
        <v>4</v>
      </c>
      <c r="G6" s="3" t="s">
        <v>9</v>
      </c>
      <c r="H6" s="60" t="s">
        <v>100</v>
      </c>
      <c r="I6" s="3"/>
      <c r="J6" s="3"/>
      <c r="K6" s="216" t="s">
        <v>0</v>
      </c>
      <c r="L6" s="20" t="s">
        <v>72</v>
      </c>
      <c r="M6" s="4">
        <v>80</v>
      </c>
      <c r="N6" s="4">
        <v>80</v>
      </c>
      <c r="O6" s="4">
        <v>80</v>
      </c>
      <c r="P6" s="4">
        <v>80</v>
      </c>
      <c r="Q6" s="4">
        <v>80</v>
      </c>
      <c r="R6" s="4">
        <v>80</v>
      </c>
      <c r="S6" s="4">
        <v>80</v>
      </c>
      <c r="T6" s="4">
        <v>80</v>
      </c>
      <c r="U6" s="4">
        <v>80</v>
      </c>
      <c r="V6" s="4">
        <v>80</v>
      </c>
      <c r="W6" s="4">
        <v>80</v>
      </c>
      <c r="X6" s="4">
        <v>80</v>
      </c>
      <c r="Y6" s="4">
        <v>80</v>
      </c>
    </row>
    <row r="7" spans="1:25" x14ac:dyDescent="0.3">
      <c r="A7" t="s">
        <v>59</v>
      </c>
      <c r="B7">
        <v>365</v>
      </c>
      <c r="D7" s="3"/>
      <c r="F7" s="3"/>
      <c r="G7" s="3"/>
      <c r="I7" s="3"/>
      <c r="J7" s="3"/>
      <c r="K7" s="216"/>
      <c r="L7" s="20" t="s">
        <v>67</v>
      </c>
      <c r="M7" s="4">
        <v>1000</v>
      </c>
      <c r="N7" s="4">
        <v>1000</v>
      </c>
      <c r="O7" s="4">
        <v>1000</v>
      </c>
      <c r="P7" s="4">
        <v>1000</v>
      </c>
      <c r="Q7" s="4">
        <v>1000</v>
      </c>
      <c r="R7" s="4">
        <v>1000</v>
      </c>
      <c r="S7" s="4">
        <v>1000</v>
      </c>
      <c r="T7" s="4">
        <v>1000</v>
      </c>
      <c r="U7" s="4">
        <v>1000</v>
      </c>
      <c r="V7" s="4">
        <v>1000</v>
      </c>
      <c r="W7" s="4">
        <v>1000</v>
      </c>
      <c r="X7" s="4">
        <v>1000</v>
      </c>
      <c r="Y7" s="4">
        <v>1000</v>
      </c>
    </row>
    <row r="8" spans="1:25" x14ac:dyDescent="0.3">
      <c r="A8" t="s">
        <v>53</v>
      </c>
      <c r="B8">
        <f>5*52</f>
        <v>260</v>
      </c>
      <c r="D8" s="1" t="s">
        <v>1</v>
      </c>
      <c r="F8" s="17" t="s">
        <v>66</v>
      </c>
      <c r="G8" s="1">
        <v>0.02</v>
      </c>
      <c r="H8" s="60" t="s">
        <v>101</v>
      </c>
      <c r="K8" s="216"/>
      <c r="L8" s="20" t="s">
        <v>69</v>
      </c>
      <c r="M8" s="4">
        <v>65</v>
      </c>
      <c r="N8" s="4">
        <v>65</v>
      </c>
      <c r="O8" s="4">
        <v>65</v>
      </c>
      <c r="P8" s="4">
        <v>65</v>
      </c>
      <c r="Q8" s="4">
        <v>65</v>
      </c>
      <c r="R8" s="4">
        <v>65</v>
      </c>
      <c r="S8" s="4">
        <v>65</v>
      </c>
      <c r="T8" s="4">
        <v>65</v>
      </c>
      <c r="U8" s="4">
        <v>65</v>
      </c>
      <c r="V8" s="4">
        <v>65</v>
      </c>
      <c r="W8" s="4">
        <v>65</v>
      </c>
      <c r="X8" s="4">
        <v>65</v>
      </c>
      <c r="Y8" s="4">
        <v>65</v>
      </c>
    </row>
    <row r="9" spans="1:25" x14ac:dyDescent="0.3">
      <c r="A9" t="s">
        <v>54</v>
      </c>
      <c r="B9">
        <f>4*52</f>
        <v>208</v>
      </c>
      <c r="D9" s="1" t="s">
        <v>22</v>
      </c>
      <c r="F9" s="17" t="s">
        <v>51</v>
      </c>
      <c r="G9" s="1">
        <v>0.08</v>
      </c>
      <c r="H9" s="60" t="s">
        <v>102</v>
      </c>
      <c r="K9" s="216"/>
      <c r="L9" s="20" t="s">
        <v>70</v>
      </c>
      <c r="M9" s="4">
        <v>65</v>
      </c>
      <c r="N9" s="4">
        <v>65</v>
      </c>
      <c r="O9" s="4">
        <v>65</v>
      </c>
      <c r="P9" s="4">
        <v>65</v>
      </c>
      <c r="Q9" s="4">
        <v>65</v>
      </c>
      <c r="R9" s="4">
        <v>65</v>
      </c>
      <c r="S9" s="4">
        <v>65</v>
      </c>
      <c r="T9" s="4">
        <v>65</v>
      </c>
      <c r="U9" s="4">
        <v>65</v>
      </c>
      <c r="V9" s="4">
        <v>65</v>
      </c>
      <c r="W9" s="4">
        <v>65</v>
      </c>
      <c r="X9" s="4">
        <v>65</v>
      </c>
      <c r="Y9" s="4">
        <v>65</v>
      </c>
    </row>
    <row r="10" spans="1:25" x14ac:dyDescent="0.3">
      <c r="A10" t="s">
        <v>52</v>
      </c>
      <c r="B10">
        <f>3*52</f>
        <v>156</v>
      </c>
      <c r="D10" s="60" t="s">
        <v>174</v>
      </c>
      <c r="F10" s="17" t="s">
        <v>5</v>
      </c>
      <c r="G10" s="1">
        <v>0.12</v>
      </c>
      <c r="H10" s="60" t="s">
        <v>103</v>
      </c>
      <c r="K10" s="216"/>
      <c r="L10" s="20" t="s">
        <v>71</v>
      </c>
      <c r="M10" s="4">
        <v>200</v>
      </c>
      <c r="N10" s="4">
        <v>200</v>
      </c>
      <c r="O10" s="4">
        <v>200</v>
      </c>
      <c r="P10" s="4">
        <v>200</v>
      </c>
      <c r="Q10" s="4">
        <v>200</v>
      </c>
      <c r="R10" s="4">
        <v>200</v>
      </c>
      <c r="S10" s="4">
        <v>200</v>
      </c>
      <c r="T10" s="4">
        <v>200</v>
      </c>
      <c r="U10" s="4">
        <v>200</v>
      </c>
      <c r="V10" s="4">
        <v>200</v>
      </c>
      <c r="W10" s="4">
        <v>200</v>
      </c>
      <c r="X10" s="4">
        <v>200</v>
      </c>
      <c r="Y10" s="4">
        <v>200</v>
      </c>
    </row>
    <row r="11" spans="1:25" x14ac:dyDescent="0.3">
      <c r="A11" t="s">
        <v>55</v>
      </c>
      <c r="B11">
        <f>2*52</f>
        <v>104</v>
      </c>
      <c r="D11" s="1" t="s">
        <v>21</v>
      </c>
      <c r="F11" s="5" t="s">
        <v>6</v>
      </c>
      <c r="G11" s="1">
        <v>0.14000000000000001</v>
      </c>
      <c r="H11" s="60" t="s">
        <v>104</v>
      </c>
      <c r="K11" s="216"/>
      <c r="L11" s="26" t="s">
        <v>89</v>
      </c>
      <c r="M11" s="4">
        <v>65</v>
      </c>
      <c r="N11" s="4">
        <v>65</v>
      </c>
      <c r="O11" s="4">
        <v>65</v>
      </c>
      <c r="P11" s="4">
        <v>65</v>
      </c>
      <c r="Q11" s="4">
        <v>65</v>
      </c>
      <c r="R11" s="4">
        <v>65</v>
      </c>
      <c r="S11" s="4">
        <v>65</v>
      </c>
      <c r="T11" s="4">
        <v>65</v>
      </c>
      <c r="U11" s="4">
        <v>65</v>
      </c>
      <c r="V11" s="4">
        <v>65</v>
      </c>
      <c r="W11" s="4">
        <v>65</v>
      </c>
      <c r="X11" s="4">
        <v>65</v>
      </c>
      <c r="Y11" s="4">
        <v>65</v>
      </c>
    </row>
    <row r="12" spans="1:25" x14ac:dyDescent="0.3">
      <c r="A12" t="s">
        <v>62</v>
      </c>
      <c r="B12">
        <v>52</v>
      </c>
      <c r="F12" s="5" t="s">
        <v>7</v>
      </c>
      <c r="G12" s="1">
        <v>0.24</v>
      </c>
      <c r="K12" s="216"/>
      <c r="L12" s="20" t="s">
        <v>73</v>
      </c>
      <c r="M12" s="4">
        <v>200</v>
      </c>
      <c r="N12" s="4">
        <v>200</v>
      </c>
      <c r="O12" s="4">
        <v>200</v>
      </c>
      <c r="P12" s="4">
        <v>200</v>
      </c>
      <c r="Q12" s="4">
        <v>200</v>
      </c>
      <c r="R12" s="4">
        <v>200</v>
      </c>
      <c r="S12" s="4">
        <v>200</v>
      </c>
      <c r="T12" s="4">
        <v>200</v>
      </c>
      <c r="U12" s="4">
        <v>200</v>
      </c>
      <c r="V12" s="4">
        <v>200</v>
      </c>
      <c r="W12" s="4">
        <v>200</v>
      </c>
      <c r="X12" s="4">
        <v>200</v>
      </c>
      <c r="Y12" s="4">
        <v>200</v>
      </c>
    </row>
    <row r="13" spans="1:25" x14ac:dyDescent="0.3">
      <c r="A13" t="s">
        <v>60</v>
      </c>
      <c r="B13">
        <v>26</v>
      </c>
      <c r="F13" s="17" t="s">
        <v>8</v>
      </c>
      <c r="G13" s="1">
        <v>0.36</v>
      </c>
      <c r="K13" s="216"/>
      <c r="L13" s="20" t="s">
        <v>74</v>
      </c>
      <c r="M13" s="4">
        <v>285</v>
      </c>
      <c r="N13" s="4">
        <v>285</v>
      </c>
      <c r="O13" s="4">
        <v>285</v>
      </c>
      <c r="P13" s="4">
        <v>285</v>
      </c>
      <c r="Q13" s="4">
        <v>285</v>
      </c>
      <c r="R13" s="4">
        <v>285</v>
      </c>
      <c r="S13" s="4">
        <v>285</v>
      </c>
      <c r="T13" s="4">
        <v>285</v>
      </c>
      <c r="U13" s="4">
        <v>285</v>
      </c>
      <c r="V13" s="4">
        <v>285</v>
      </c>
      <c r="W13" s="4">
        <v>285</v>
      </c>
      <c r="X13" s="4">
        <v>285</v>
      </c>
      <c r="Y13" s="4">
        <v>285</v>
      </c>
    </row>
    <row r="14" spans="1:25" x14ac:dyDescent="0.3">
      <c r="A14" t="s">
        <v>61</v>
      </c>
      <c r="B14">
        <v>12</v>
      </c>
      <c r="F14" s="17" t="s">
        <v>48</v>
      </c>
      <c r="G14" s="1">
        <v>0.66</v>
      </c>
      <c r="K14" s="216"/>
      <c r="L14" s="20" t="s">
        <v>75</v>
      </c>
      <c r="M14" s="4">
        <v>200</v>
      </c>
      <c r="N14" s="4">
        <v>200</v>
      </c>
      <c r="O14" s="4">
        <v>200</v>
      </c>
      <c r="P14" s="4">
        <v>200</v>
      </c>
      <c r="Q14" s="4">
        <v>200</v>
      </c>
      <c r="R14" s="4">
        <v>200</v>
      </c>
      <c r="S14" s="4">
        <v>200</v>
      </c>
      <c r="T14" s="4">
        <v>200</v>
      </c>
      <c r="U14" s="4">
        <v>200</v>
      </c>
      <c r="V14" s="4">
        <v>200</v>
      </c>
      <c r="W14" s="4">
        <v>200</v>
      </c>
      <c r="X14" s="4">
        <v>200</v>
      </c>
      <c r="Y14" s="4">
        <v>200</v>
      </c>
    </row>
    <row r="15" spans="1:25" x14ac:dyDescent="0.3">
      <c r="A15" t="s">
        <v>64</v>
      </c>
      <c r="B15" s="23">
        <f>52/6</f>
        <v>8.6666666666666661</v>
      </c>
      <c r="F15" s="17" t="s">
        <v>49</v>
      </c>
      <c r="G15" s="6">
        <v>1.1000000000000001</v>
      </c>
      <c r="K15" s="216"/>
      <c r="L15" s="20" t="s">
        <v>76</v>
      </c>
      <c r="M15" s="4">
        <v>150</v>
      </c>
      <c r="N15" s="4">
        <v>150</v>
      </c>
      <c r="O15" s="4">
        <v>150</v>
      </c>
      <c r="P15" s="4">
        <v>150</v>
      </c>
      <c r="Q15" s="4">
        <v>150</v>
      </c>
      <c r="R15" s="4">
        <v>150</v>
      </c>
      <c r="S15" s="4">
        <v>150</v>
      </c>
      <c r="T15" s="4">
        <v>150</v>
      </c>
      <c r="U15" s="4">
        <v>150</v>
      </c>
      <c r="V15" s="4">
        <v>150</v>
      </c>
      <c r="W15" s="4">
        <v>150</v>
      </c>
      <c r="X15" s="4">
        <v>150</v>
      </c>
      <c r="Y15" s="4">
        <v>150</v>
      </c>
    </row>
    <row r="16" spans="1:25" x14ac:dyDescent="0.3">
      <c r="A16" t="s">
        <v>58</v>
      </c>
      <c r="B16">
        <v>4</v>
      </c>
      <c r="F16" s="116" t="s">
        <v>151</v>
      </c>
      <c r="G16" s="1">
        <v>1.5</v>
      </c>
      <c r="K16" s="216"/>
      <c r="L16" s="20" t="s">
        <v>77</v>
      </c>
      <c r="M16" s="4">
        <v>120</v>
      </c>
      <c r="N16" s="4">
        <v>120</v>
      </c>
      <c r="O16" s="4">
        <v>120</v>
      </c>
      <c r="P16" s="4">
        <v>120</v>
      </c>
      <c r="Q16" s="4">
        <v>80</v>
      </c>
      <c r="R16" s="4">
        <v>80</v>
      </c>
      <c r="S16" s="4">
        <v>80</v>
      </c>
      <c r="T16" s="4">
        <v>80</v>
      </c>
      <c r="U16" s="4">
        <v>80</v>
      </c>
      <c r="V16" s="4">
        <v>80</v>
      </c>
      <c r="W16" s="4">
        <v>80</v>
      </c>
      <c r="X16" s="4">
        <v>80</v>
      </c>
      <c r="Y16" s="4">
        <v>80</v>
      </c>
    </row>
    <row r="17" spans="1:25" x14ac:dyDescent="0.3">
      <c r="A17" t="s">
        <v>57</v>
      </c>
      <c r="B17">
        <v>2</v>
      </c>
      <c r="F17" s="116" t="s">
        <v>152</v>
      </c>
      <c r="G17" s="6">
        <v>3</v>
      </c>
      <c r="K17" s="216"/>
      <c r="L17" s="20" t="s">
        <v>80</v>
      </c>
      <c r="M17" s="4">
        <v>120</v>
      </c>
      <c r="N17" s="4">
        <v>120</v>
      </c>
      <c r="O17" s="4">
        <v>120</v>
      </c>
      <c r="P17" s="4">
        <v>120</v>
      </c>
      <c r="Q17" s="4">
        <v>120</v>
      </c>
      <c r="R17" s="4">
        <v>120</v>
      </c>
      <c r="S17" s="4">
        <v>120</v>
      </c>
      <c r="T17" s="4">
        <v>120</v>
      </c>
      <c r="U17" s="4">
        <v>120</v>
      </c>
      <c r="V17" s="4">
        <v>120</v>
      </c>
      <c r="W17" s="4">
        <v>120</v>
      </c>
      <c r="X17" s="4">
        <v>120</v>
      </c>
      <c r="Y17" s="4">
        <v>120</v>
      </c>
    </row>
    <row r="18" spans="1:25" x14ac:dyDescent="0.3">
      <c r="A18" t="s">
        <v>56</v>
      </c>
      <c r="B18">
        <v>1</v>
      </c>
      <c r="F18" s="116" t="s">
        <v>153</v>
      </c>
      <c r="G18" s="1">
        <v>4.5</v>
      </c>
      <c r="K18" s="216"/>
      <c r="L18" s="20" t="s">
        <v>65</v>
      </c>
      <c r="M18" s="4">
        <v>120</v>
      </c>
      <c r="N18" s="4">
        <v>120</v>
      </c>
      <c r="O18" s="4">
        <v>120</v>
      </c>
      <c r="P18" s="4">
        <v>120</v>
      </c>
      <c r="Q18" s="4">
        <v>120</v>
      </c>
      <c r="R18" s="4">
        <v>120</v>
      </c>
      <c r="S18" s="4">
        <v>120</v>
      </c>
      <c r="T18" s="4">
        <v>120</v>
      </c>
      <c r="U18" s="4">
        <v>120</v>
      </c>
      <c r="V18" s="4">
        <v>120</v>
      </c>
      <c r="W18" s="4">
        <v>120</v>
      </c>
      <c r="X18" s="4">
        <v>120</v>
      </c>
      <c r="Y18" s="4">
        <v>120</v>
      </c>
    </row>
    <row r="19" spans="1:25" x14ac:dyDescent="0.3">
      <c r="F19" s="116" t="s">
        <v>154</v>
      </c>
      <c r="G19" s="6">
        <v>6</v>
      </c>
      <c r="K19" s="216"/>
      <c r="L19" s="20" t="s">
        <v>78</v>
      </c>
      <c r="M19" s="4">
        <v>125</v>
      </c>
      <c r="N19" s="4">
        <v>125</v>
      </c>
      <c r="O19" s="4">
        <v>125</v>
      </c>
      <c r="P19" s="4">
        <v>125</v>
      </c>
      <c r="Q19" s="4">
        <v>125</v>
      </c>
      <c r="R19" s="4">
        <v>125</v>
      </c>
      <c r="S19" s="4">
        <v>125</v>
      </c>
      <c r="T19" s="4">
        <v>125</v>
      </c>
      <c r="U19" s="4">
        <v>125</v>
      </c>
      <c r="V19" s="4">
        <v>125</v>
      </c>
      <c r="W19" s="4">
        <v>125</v>
      </c>
      <c r="X19" s="4">
        <v>125</v>
      </c>
      <c r="Y19" s="4">
        <v>125</v>
      </c>
    </row>
    <row r="20" spans="1:25" x14ac:dyDescent="0.3">
      <c r="F20" s="1" t="s">
        <v>50</v>
      </c>
      <c r="G20" s="6">
        <f>Y4</f>
        <v>2.2000000000000002</v>
      </c>
      <c r="K20" s="216"/>
      <c r="L20" s="20" t="s">
        <v>79</v>
      </c>
      <c r="M20" s="4">
        <v>200</v>
      </c>
      <c r="N20" s="4">
        <v>200</v>
      </c>
      <c r="O20" s="4">
        <v>200</v>
      </c>
      <c r="P20" s="4">
        <v>200</v>
      </c>
      <c r="Q20" s="4">
        <v>200</v>
      </c>
      <c r="R20" s="4">
        <v>200</v>
      </c>
      <c r="S20" s="4">
        <v>200</v>
      </c>
      <c r="T20" s="4">
        <v>200</v>
      </c>
      <c r="U20" s="4">
        <v>200</v>
      </c>
      <c r="V20" s="4">
        <v>200</v>
      </c>
      <c r="W20" s="4">
        <v>200</v>
      </c>
      <c r="X20" s="4">
        <v>200</v>
      </c>
      <c r="Y20" s="4">
        <v>200</v>
      </c>
    </row>
    <row r="21" spans="1:25" x14ac:dyDescent="0.3">
      <c r="A21" s="21" t="s">
        <v>100</v>
      </c>
      <c r="G21" s="6"/>
      <c r="K21" s="216"/>
      <c r="L21" s="20" t="s">
        <v>81</v>
      </c>
      <c r="M21" s="4">
        <v>120</v>
      </c>
      <c r="N21" s="4">
        <v>120</v>
      </c>
      <c r="O21" s="4">
        <v>120</v>
      </c>
      <c r="P21" s="4">
        <v>120</v>
      </c>
      <c r="Q21" s="4">
        <v>80</v>
      </c>
      <c r="R21" s="4">
        <v>80</v>
      </c>
      <c r="S21" s="4">
        <v>80</v>
      </c>
      <c r="T21" s="4">
        <v>80</v>
      </c>
      <c r="U21" s="4">
        <v>80</v>
      </c>
      <c r="V21" s="4">
        <v>80</v>
      </c>
      <c r="W21" s="4">
        <v>80</v>
      </c>
      <c r="X21" s="4">
        <v>80</v>
      </c>
      <c r="Y21" s="4">
        <v>80</v>
      </c>
    </row>
    <row r="22" spans="1:25" x14ac:dyDescent="0.3">
      <c r="A22" s="60" t="s">
        <v>101</v>
      </c>
      <c r="B22" s="1">
        <v>365</v>
      </c>
      <c r="F22" s="24"/>
      <c r="K22" s="216"/>
      <c r="L22" s="20" t="s">
        <v>82</v>
      </c>
      <c r="M22" s="4">
        <v>300</v>
      </c>
      <c r="N22" s="4">
        <v>300</v>
      </c>
      <c r="O22" s="4">
        <v>300</v>
      </c>
      <c r="P22" s="4">
        <v>300</v>
      </c>
      <c r="Q22" s="4">
        <v>300</v>
      </c>
      <c r="R22" s="4">
        <v>300</v>
      </c>
      <c r="S22" s="4">
        <v>300</v>
      </c>
      <c r="T22" s="4">
        <v>300</v>
      </c>
      <c r="U22" s="4">
        <v>300</v>
      </c>
      <c r="V22" s="4">
        <v>300</v>
      </c>
      <c r="W22" s="4">
        <v>300</v>
      </c>
      <c r="X22" s="4">
        <v>300</v>
      </c>
      <c r="Y22" s="4">
        <v>300</v>
      </c>
    </row>
    <row r="23" spans="1:25" x14ac:dyDescent="0.3">
      <c r="A23" s="60" t="s">
        <v>102</v>
      </c>
      <c r="B23" s="1">
        <v>52</v>
      </c>
      <c r="C23" s="65"/>
      <c r="D23" s="66"/>
      <c r="E23" s="66"/>
      <c r="G23" s="6"/>
      <c r="K23" s="216"/>
      <c r="L23" s="20" t="s">
        <v>83</v>
      </c>
      <c r="M23" s="4">
        <v>40</v>
      </c>
      <c r="N23" s="4">
        <v>40</v>
      </c>
      <c r="O23" s="4">
        <v>40</v>
      </c>
      <c r="P23" s="4">
        <v>40</v>
      </c>
      <c r="Q23" s="4">
        <v>40</v>
      </c>
      <c r="R23" s="4">
        <v>40</v>
      </c>
      <c r="S23" s="4">
        <v>40</v>
      </c>
      <c r="T23" s="4">
        <v>40</v>
      </c>
      <c r="U23" s="4">
        <v>40</v>
      </c>
      <c r="V23" s="4">
        <v>40</v>
      </c>
      <c r="W23" s="4">
        <v>40</v>
      </c>
      <c r="X23" s="4">
        <v>40</v>
      </c>
      <c r="Y23" s="4">
        <v>40</v>
      </c>
    </row>
    <row r="24" spans="1:25" x14ac:dyDescent="0.3">
      <c r="A24" s="60" t="s">
        <v>107</v>
      </c>
      <c r="B24" s="1">
        <f>B23/2</f>
        <v>26</v>
      </c>
      <c r="C24" s="65"/>
      <c r="D24" s="66"/>
      <c r="E24" s="66"/>
      <c r="G24" s="6"/>
      <c r="K24" s="64"/>
      <c r="L24" s="20" t="s">
        <v>84</v>
      </c>
      <c r="M24" s="11">
        <v>200</v>
      </c>
      <c r="N24" s="11">
        <v>200</v>
      </c>
      <c r="O24" s="11">
        <v>200</v>
      </c>
      <c r="P24" s="11">
        <v>200</v>
      </c>
      <c r="Q24" s="11">
        <v>200</v>
      </c>
      <c r="R24" s="11">
        <v>200</v>
      </c>
      <c r="S24" s="11">
        <v>200</v>
      </c>
      <c r="T24" s="11">
        <v>200</v>
      </c>
      <c r="U24" s="11">
        <v>200</v>
      </c>
      <c r="V24" s="11">
        <v>200</v>
      </c>
      <c r="W24" s="11">
        <v>200</v>
      </c>
      <c r="X24" s="11">
        <v>200</v>
      </c>
      <c r="Y24" s="11">
        <v>200</v>
      </c>
    </row>
    <row r="25" spans="1:25" x14ac:dyDescent="0.3">
      <c r="A25" s="60" t="s">
        <v>105</v>
      </c>
      <c r="B25" s="1">
        <v>12</v>
      </c>
      <c r="G25" s="6"/>
      <c r="K25" s="25"/>
      <c r="L25" s="15" t="str">
        <f>IF(M25=0,"",'3. Enter Bin Data'!B38)</f>
        <v/>
      </c>
      <c r="M25" s="16">
        <f>'3. Enter Bin Data'!$C$38</f>
        <v>0</v>
      </c>
      <c r="N25" s="16">
        <f>'3. Enter Bin Data'!$C$38</f>
        <v>0</v>
      </c>
      <c r="O25" s="16">
        <f>'3. Enter Bin Data'!$C$38</f>
        <v>0</v>
      </c>
      <c r="P25" s="16">
        <f>'3. Enter Bin Data'!$C$38</f>
        <v>0</v>
      </c>
      <c r="Q25" s="16">
        <f>'3. Enter Bin Data'!$C$38</f>
        <v>0</v>
      </c>
      <c r="R25" s="16">
        <f>'3. Enter Bin Data'!$C$38</f>
        <v>0</v>
      </c>
      <c r="S25" s="16">
        <f>'3. Enter Bin Data'!$C$38</f>
        <v>0</v>
      </c>
      <c r="T25" s="16">
        <f>'3. Enter Bin Data'!$C$38</f>
        <v>0</v>
      </c>
      <c r="U25" s="16">
        <f>'3. Enter Bin Data'!$C$38</f>
        <v>0</v>
      </c>
      <c r="V25" s="16">
        <f>'3. Enter Bin Data'!$C$38</f>
        <v>0</v>
      </c>
      <c r="W25" s="16">
        <f>'3. Enter Bin Data'!$C$38</f>
        <v>0</v>
      </c>
      <c r="X25" s="16">
        <f>'3. Enter Bin Data'!$C$38</f>
        <v>0</v>
      </c>
      <c r="Y25" s="16">
        <f>'3. Enter Bin Data'!$C$38</f>
        <v>0</v>
      </c>
    </row>
    <row r="26" spans="1:25" x14ac:dyDescent="0.3">
      <c r="A26" s="60" t="s">
        <v>108</v>
      </c>
      <c r="B26" s="1">
        <v>4</v>
      </c>
      <c r="G26" s="6"/>
      <c r="K26" s="25"/>
      <c r="L26" s="15" t="str">
        <f>IF(M26=0,"",'3. Enter Bin Data'!B39)</f>
        <v/>
      </c>
      <c r="M26" s="16">
        <f>'3. Enter Bin Data'!$C$39</f>
        <v>0</v>
      </c>
      <c r="N26" s="16">
        <f>'3. Enter Bin Data'!$C$39</f>
        <v>0</v>
      </c>
      <c r="O26" s="16">
        <f>'3. Enter Bin Data'!$C$39</f>
        <v>0</v>
      </c>
      <c r="P26" s="16">
        <f>'3. Enter Bin Data'!$C$39</f>
        <v>0</v>
      </c>
      <c r="Q26" s="16">
        <f>'3. Enter Bin Data'!$C$39</f>
        <v>0</v>
      </c>
      <c r="R26" s="16">
        <f>'3. Enter Bin Data'!$C$39</f>
        <v>0</v>
      </c>
      <c r="S26" s="16">
        <f>'3. Enter Bin Data'!$C$39</f>
        <v>0</v>
      </c>
      <c r="T26" s="16">
        <f>'3. Enter Bin Data'!$C$39</f>
        <v>0</v>
      </c>
      <c r="U26" s="16">
        <f>'3. Enter Bin Data'!$C$39</f>
        <v>0</v>
      </c>
      <c r="V26" s="16">
        <f>'3. Enter Bin Data'!$C$39</f>
        <v>0</v>
      </c>
      <c r="W26" s="16">
        <f>'3. Enter Bin Data'!$C$39</f>
        <v>0</v>
      </c>
      <c r="X26" s="16">
        <f>'3. Enter Bin Data'!$C$39</f>
        <v>0</v>
      </c>
      <c r="Y26" s="16">
        <f>'3. Enter Bin Data'!$C$39</f>
        <v>0</v>
      </c>
    </row>
    <row r="27" spans="1:25" x14ac:dyDescent="0.3">
      <c r="A27" s="60" t="s">
        <v>104</v>
      </c>
      <c r="B27" s="1">
        <v>1</v>
      </c>
      <c r="K27" s="25"/>
      <c r="L27" s="15" t="str">
        <f>IF(M27=0,"",'3. Enter Bin Data'!B40)</f>
        <v/>
      </c>
      <c r="M27" s="16">
        <f>'3. Enter Bin Data'!$C$40</f>
        <v>0</v>
      </c>
      <c r="N27" s="16">
        <f>'3. Enter Bin Data'!$C$40</f>
        <v>0</v>
      </c>
      <c r="O27" s="16">
        <f>'3. Enter Bin Data'!$C$40</f>
        <v>0</v>
      </c>
      <c r="P27" s="16">
        <f>'3. Enter Bin Data'!$C$40</f>
        <v>0</v>
      </c>
      <c r="Q27" s="16">
        <f>'3. Enter Bin Data'!$C$40</f>
        <v>0</v>
      </c>
      <c r="R27" s="16">
        <f>'3. Enter Bin Data'!$C$40</f>
        <v>0</v>
      </c>
      <c r="S27" s="16">
        <f>'3. Enter Bin Data'!$C$40</f>
        <v>0</v>
      </c>
      <c r="T27" s="16">
        <f>'3. Enter Bin Data'!$C$40</f>
        <v>0</v>
      </c>
      <c r="U27" s="16">
        <f>'3. Enter Bin Data'!$C$40</f>
        <v>0</v>
      </c>
      <c r="V27" s="16">
        <f>'3. Enter Bin Data'!$C$40</f>
        <v>0</v>
      </c>
      <c r="W27" s="16">
        <f>'3. Enter Bin Data'!$C$40</f>
        <v>0</v>
      </c>
      <c r="X27" s="16">
        <f>'3. Enter Bin Data'!$C$40</f>
        <v>0</v>
      </c>
      <c r="Y27" s="16">
        <f>'3. Enter Bin Data'!$C$40</f>
        <v>0</v>
      </c>
    </row>
    <row r="28" spans="1:25" x14ac:dyDescent="0.3">
      <c r="K28" s="25"/>
    </row>
    <row r="29" spans="1:25" x14ac:dyDescent="0.3">
      <c r="K29" s="25"/>
    </row>
    <row r="31" spans="1:25" x14ac:dyDescent="0.3">
      <c r="A31" s="60"/>
    </row>
    <row r="32" spans="1:25" x14ac:dyDescent="0.3">
      <c r="A32" s="60"/>
    </row>
    <row r="33" spans="1:3" ht="17.25" x14ac:dyDescent="0.3">
      <c r="A33" s="117" t="s">
        <v>131</v>
      </c>
      <c r="B33" s="212" t="s">
        <v>110</v>
      </c>
      <c r="C33" s="212"/>
    </row>
    <row r="34" spans="1:3" x14ac:dyDescent="0.3">
      <c r="A34" s="130" t="s">
        <v>159</v>
      </c>
      <c r="B34" s="200" t="str">
        <f>IFERROR('4. Enter Cost Data'!$V$35/'3. Enter Bin Data'!$C$9," - ")</f>
        <v xml:space="preserve"> - </v>
      </c>
      <c r="C34" s="200"/>
    </row>
    <row r="35" spans="1:3" x14ac:dyDescent="0.3">
      <c r="A35" s="130" t="s">
        <v>155</v>
      </c>
      <c r="B35" s="217" t="str">
        <f>IFERROR((SUMIF('4. Enter Cost Data'!C15:C34,"=Reuse",'4. Enter Cost Data'!V15:V34))/(SUMIF('3. Enter Bin Data'!C14:C33,"=Reuse",'3. Enter Bin Data'!K14:K33)),"")</f>
        <v/>
      </c>
      <c r="C35" s="217"/>
    </row>
    <row r="36" spans="1:3" x14ac:dyDescent="0.3">
      <c r="A36" s="130" t="s">
        <v>156</v>
      </c>
      <c r="B36" s="200" t="str">
        <f>IFERROR((SUMIF('4. Enter Cost Data'!C15:C34,"=Recycle",'4. Enter Cost Data'!V15:V34))/(SUMIF('3. Enter Bin Data'!C14:C33,"=Recycle",'3. Enter Bin Data'!K14:K33)),"")</f>
        <v/>
      </c>
      <c r="C36" s="200"/>
    </row>
    <row r="37" spans="1:3" x14ac:dyDescent="0.3">
      <c r="A37" s="130" t="s">
        <v>157</v>
      </c>
      <c r="B37" s="200" t="str">
        <f>IFERROR((SUMIF('4. Enter Cost Data'!C15:C34,"=Recover for energy",'4. Enter Cost Data'!V15:V34))/(SUMIF('3. Enter Bin Data'!C14:C33,"=Recover for energy",'3. Enter Bin Data'!K14:K33)),"")</f>
        <v/>
      </c>
      <c r="C37" s="200"/>
    </row>
    <row r="38" spans="1:3" x14ac:dyDescent="0.3">
      <c r="A38" s="130" t="s">
        <v>158</v>
      </c>
      <c r="B38" s="200" t="str">
        <f>IFERROR((SUMIF('4. Enter Cost Data'!C15:C34,"=Treat/Dispose",'4. Enter Cost Data'!V15:V34))/(SUMIF('3. Enter Bin Data'!C14:C33,"=Treat/Dispose",'3. Enter Bin Data'!K14:K33)),"")</f>
        <v/>
      </c>
      <c r="C38" s="200"/>
    </row>
  </sheetData>
  <sheetProtection selectLockedCells="1"/>
  <sortState ref="L6:Y24">
    <sortCondition ref="L6"/>
  </sortState>
  <mergeCells count="10">
    <mergeCell ref="B34:C34"/>
    <mergeCell ref="B35:C35"/>
    <mergeCell ref="B36:C36"/>
    <mergeCell ref="B37:C37"/>
    <mergeCell ref="B38:C38"/>
    <mergeCell ref="N2:Y2"/>
    <mergeCell ref="L2:L4"/>
    <mergeCell ref="L1:Y1"/>
    <mergeCell ref="K6:K23"/>
    <mergeCell ref="B33:C33"/>
  </mergeCells>
  <conditionalFormatting sqref="L25:L27">
    <cfRule type="notContainsBlanks" dxfId="1" priority="2">
      <formula>LEN(TRIM(L25))&gt;0</formula>
    </cfRule>
  </conditionalFormatting>
  <conditionalFormatting sqref="M25:Y27">
    <cfRule type="notContainsBlanks" dxfId="0" priority="1">
      <formula>LEN(TRIM(M25))&gt;0</formula>
    </cfRule>
  </conditionalFormatting>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0F59724343E44409709E3E0688EC116" ma:contentTypeVersion="15" ma:contentTypeDescription="Create a new document." ma:contentTypeScope="" ma:versionID="4594ab5461b67bd2ede681aed4ef0284">
  <xsd:schema xmlns:xsd="http://www.w3.org/2001/XMLSchema" xmlns:xs="http://www.w3.org/2001/XMLSchema" xmlns:p="http://schemas.microsoft.com/office/2006/metadata/properties" xmlns:ns2="013ef601-58df-40e9-a5ec-e66aed11625b" xmlns:ns3="821ab64e-2cd8-47f9-aa11-8cd9fa442d06" targetNamespace="http://schemas.microsoft.com/office/2006/metadata/properties" ma:root="true" ma:fieldsID="2792063783117bd0cb653b792abc3911" ns2:_="" ns3:_="">
    <xsd:import namespace="013ef601-58df-40e9-a5ec-e66aed11625b"/>
    <xsd:import namespace="821ab64e-2cd8-47f9-aa11-8cd9fa442d06"/>
    <xsd:element name="properties">
      <xsd:complexType>
        <xsd:sequence>
          <xsd:element name="documentManagement">
            <xsd:complexType>
              <xsd:all>
                <xsd:element ref="ns2:SharedWithUsers" minOccurs="0"/>
                <xsd:element ref="ns2:SharingHintHash"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3ef601-58df-40e9-a5ec-e66aed11625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description=""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21ab64e-2cd8-47f9-aa11-8cd9fa442d06"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descrip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8412EE6-7965-4270-A487-8D5D4FBAC4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3ef601-58df-40e9-a5ec-e66aed11625b"/>
    <ds:schemaRef ds:uri="821ab64e-2cd8-47f9-aa11-8cd9fa442d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3917D7-E113-4500-B00E-D7C0BE3F6E7F}">
  <ds:schemaRefs>
    <ds:schemaRef ds:uri="http://schemas.microsoft.com/sharepoint/v3/contenttype/forms"/>
  </ds:schemaRefs>
</ds:datastoreItem>
</file>

<file path=customXml/itemProps3.xml><?xml version="1.0" encoding="utf-8"?>
<ds:datastoreItem xmlns:ds="http://schemas.openxmlformats.org/officeDocument/2006/customXml" ds:itemID="{729E846F-84EE-44AC-8C40-3E39B5AE247E}">
  <ds:schemaRefs>
    <ds:schemaRef ds:uri="http://purl.org/dc/dcmitype/"/>
    <ds:schemaRef ds:uri="http://schemas.microsoft.com/office/infopath/2007/PartnerControls"/>
    <ds:schemaRef ds:uri="http://purl.org/dc/elements/1.1/"/>
    <ds:schemaRef ds:uri="http://schemas.microsoft.com/office/2006/metadata/properties"/>
    <ds:schemaRef ds:uri="013ef601-58df-40e9-a5ec-e66aed11625b"/>
    <ds:schemaRef ds:uri="http://purl.org/dc/terms/"/>
    <ds:schemaRef ds:uri="http://schemas.microsoft.com/office/2006/documentManagement/types"/>
    <ds:schemaRef ds:uri="http://schemas.openxmlformats.org/package/2006/metadata/core-properties"/>
    <ds:schemaRef ds:uri="821ab64e-2cd8-47f9-aa11-8cd9fa442d0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1. Introduction</vt:lpstr>
      <vt:lpstr>2. Bin Size Guide</vt:lpstr>
      <vt:lpstr>3. Enter Bin Data</vt:lpstr>
      <vt:lpstr>4. Enter Cost Data</vt:lpstr>
      <vt:lpstr>5. Waste Report</vt:lpstr>
      <vt:lpstr>Waste Density Data</vt:lpstr>
      <vt:lpstr>Period</vt:lpstr>
      <vt:lpstr>'5. Waste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 Heinrich</dc:creator>
  <cp:lastModifiedBy>Meg Oster</cp:lastModifiedBy>
  <cp:lastPrinted>2018-07-24T04:45:24Z</cp:lastPrinted>
  <dcterms:created xsi:type="dcterms:W3CDTF">2018-05-14T00:54:01Z</dcterms:created>
  <dcterms:modified xsi:type="dcterms:W3CDTF">2021-01-12T03:29:08Z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0x010100A0F59724343E44409709E3E0688EC116</vt:lpwstr>
  </property>
</Properties>
</file>